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firstSheet="1" activeTab="1"/>
  </bookViews>
  <sheets>
    <sheet name="SYQNYCYMQMDVNV" sheetId="1" state="hidden" r:id="rId1"/>
    <sheet name="基础 (2)" sheetId="2" r:id="rId2"/>
    <sheet name="基础" sheetId="3" r:id="rId3"/>
  </sheets>
  <definedNames>
    <definedName name="_xlnm.Print_Titles" localSheetId="2">'基础'!$1:$2</definedName>
    <definedName name="_xlnm.Print_Titles" localSheetId="1">'基础 (2)'!$1:$2</definedName>
    <definedName name="_xlnm._FilterDatabase" localSheetId="1" hidden="1">'基础 (2)'!$A$2:$D$40</definedName>
    <definedName name="_xlnm._FilterDatabase" localSheetId="2" hidden="1">'基础'!$A$2:$D$40</definedName>
  </definedNames>
  <calcPr fullCalcOnLoad="1"/>
</workbook>
</file>

<file path=xl/sharedStrings.xml><?xml version="1.0" encoding="utf-8"?>
<sst xmlns="http://schemas.openxmlformats.org/spreadsheetml/2006/main" count="743" uniqueCount="431">
  <si>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</si>
  <si>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</si>
  <si>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</si>
  <si>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</si>
  <si>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</si>
  <si>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</si>
  <si>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</si>
  <si>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</si>
  <si>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</si>
  <si>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</si>
  <si>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</si>
  <si>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</si>
  <si>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</si>
  <si>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</si>
  <si>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</si>
  <si>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</si>
  <si>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</si>
  <si>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</si>
  <si>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</si>
  <si>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</si>
  <si>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</si>
  <si>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</si>
  <si>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</si>
  <si>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</si>
  <si>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</si>
  <si>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</si>
  <si>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</si>
  <si>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</si>
  <si>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</si>
  <si>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</si>
  <si>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</si>
  <si>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</si>
  <si>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</si>
  <si>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</si>
  <si>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</si>
  <si>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</si>
  <si>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</si>
  <si>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</si>
  <si>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</si>
  <si>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</si>
  <si>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</si>
  <si>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</si>
  <si>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</si>
  <si>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</si>
  <si>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</si>
  <si>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</si>
  <si>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</si>
  <si>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</si>
  <si>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</si>
  <si>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</si>
  <si>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</si>
  <si>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</si>
  <si>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</si>
  <si>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</si>
  <si>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</si>
  <si>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</si>
  <si>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</si>
  <si>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</si>
  <si>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</si>
  <si>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</si>
  <si>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</si>
  <si>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</si>
  <si>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</si>
  <si>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</si>
  <si>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</si>
  <si>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</si>
  <si>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</si>
  <si>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</si>
  <si>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</si>
  <si>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</si>
  <si>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</si>
  <si>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</si>
  <si>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</si>
  <si>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</si>
  <si>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</si>
  <si>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</si>
  <si>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</si>
  <si>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</si>
  <si>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</si>
  <si>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</si>
  <si>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</si>
  <si>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</si>
  <si>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</si>
  <si>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</si>
  <si>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</si>
  <si>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</si>
  <si>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</si>
  <si>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</si>
  <si>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</si>
  <si>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</si>
  <si>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</si>
  <si>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</si>
  <si>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</si>
  <si>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</si>
  <si>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</si>
  <si>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</si>
  <si>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</si>
  <si>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</si>
  <si>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</si>
  <si>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</si>
  <si>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</si>
  <si>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</si>
  <si>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</si>
  <si>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</si>
  <si>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</si>
  <si>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</si>
  <si>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</si>
  <si>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</si>
  <si>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</si>
  <si>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</si>
  <si>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</si>
  <si>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</si>
  <si>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</si>
  <si>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</si>
  <si>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</si>
  <si>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</si>
  <si>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</si>
  <si>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</si>
  <si>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</si>
  <si>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</si>
  <si>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</si>
  <si>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</si>
  <si>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</si>
  <si>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</si>
  <si>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</si>
  <si>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</si>
  <si>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</si>
  <si>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</si>
  <si>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</si>
  <si>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</si>
  <si>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</si>
  <si>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</si>
  <si>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</si>
  <si>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</si>
  <si>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</si>
  <si>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</si>
  <si>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</si>
  <si>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</si>
  <si>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</si>
  <si>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</si>
  <si>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</si>
  <si>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</si>
  <si>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</si>
  <si>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</si>
  <si>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</si>
  <si>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</si>
  <si>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</si>
  <si>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</si>
  <si>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</si>
  <si>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</si>
  <si>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</si>
  <si>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</si>
  <si>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</si>
  <si>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</si>
  <si>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</si>
  <si>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</si>
  <si>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</si>
  <si>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</si>
  <si>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</si>
  <si>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</si>
  <si>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</si>
  <si>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</si>
  <si>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</si>
  <si>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</si>
  <si>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</si>
  <si>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</si>
  <si>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</si>
  <si>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</si>
  <si>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</si>
  <si>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</si>
  <si>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</si>
  <si>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</si>
  <si>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</si>
  <si>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</si>
  <si>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</si>
  <si>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</si>
  <si>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</si>
  <si>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</si>
  <si>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</si>
  <si>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</si>
  <si>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</si>
  <si>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</si>
  <si>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</si>
  <si>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</si>
  <si>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</si>
  <si>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</si>
  <si>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</si>
  <si>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</si>
  <si>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</si>
  <si>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</si>
  <si>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</si>
  <si>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</si>
  <si>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</si>
  <si>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</si>
  <si>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</si>
  <si>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</si>
  <si>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</si>
  <si>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</si>
  <si>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</si>
  <si>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</si>
  <si>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</si>
  <si>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</si>
  <si>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</si>
  <si>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</si>
  <si>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</si>
  <si>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</si>
  <si>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信阳市平桥区2017年公开招聘教师第二批拟聘用人员（递补）名单</t>
  </si>
  <si>
    <t>姓名</t>
  </si>
  <si>
    <t>性别</t>
  </si>
  <si>
    <t>准考证号</t>
  </si>
  <si>
    <t>职位代码</t>
  </si>
  <si>
    <t>报考单位专业</t>
  </si>
  <si>
    <t>联系电话1</t>
  </si>
  <si>
    <t>总成绩</t>
  </si>
  <si>
    <t>名次</t>
  </si>
  <si>
    <t>笔试成绩</t>
  </si>
  <si>
    <t>面试成绩</t>
  </si>
  <si>
    <t>是否进入体检</t>
  </si>
  <si>
    <t>加权后面试成绩</t>
  </si>
  <si>
    <t>公式计算</t>
  </si>
  <si>
    <t>学历</t>
  </si>
  <si>
    <t>身份证号</t>
  </si>
  <si>
    <t>是否退役士兵</t>
  </si>
  <si>
    <t>毕业学校及专业</t>
  </si>
  <si>
    <t>李梦颖</t>
  </si>
  <si>
    <t>女</t>
  </si>
  <si>
    <t>0101</t>
  </si>
  <si>
    <t>小学语文</t>
  </si>
  <si>
    <t>18738634156</t>
  </si>
  <si>
    <t>75.47</t>
  </si>
  <si>
    <t>递补2</t>
  </si>
  <si>
    <t>本科</t>
  </si>
  <si>
    <t>411522199010301821</t>
  </si>
  <si>
    <t>信阳师范学院华锐学院汉语言文学</t>
  </si>
  <si>
    <t>张颖</t>
  </si>
  <si>
    <t>15903970306</t>
  </si>
  <si>
    <t>75.83</t>
  </si>
  <si>
    <t>411522198901082429</t>
  </si>
  <si>
    <t>河南师范大学汉语言文学</t>
  </si>
  <si>
    <t>李冉</t>
  </si>
  <si>
    <t>18338667080</t>
  </si>
  <si>
    <t>77.65</t>
  </si>
  <si>
    <t>递补4</t>
  </si>
  <si>
    <t>大专</t>
  </si>
  <si>
    <t>41150319890409002X</t>
  </si>
  <si>
    <t>周口师范学院计算机多媒体技术</t>
  </si>
  <si>
    <t>董臻</t>
  </si>
  <si>
    <t>18737636344</t>
  </si>
  <si>
    <t>411502199109159663</t>
  </si>
  <si>
    <t>信阳师范学院华锐学院</t>
  </si>
  <si>
    <t>马燕</t>
  </si>
  <si>
    <t>15137638283</t>
  </si>
  <si>
    <t>76.47</t>
  </si>
  <si>
    <t>411503198911268762</t>
  </si>
  <si>
    <t>童露梅</t>
  </si>
  <si>
    <t>18236289108</t>
  </si>
  <si>
    <t>79.51</t>
  </si>
  <si>
    <t>411526199306204823</t>
  </si>
  <si>
    <t>周口师范学院汉语言文学</t>
  </si>
  <si>
    <t>杨晶晶</t>
  </si>
  <si>
    <t>15716588580</t>
  </si>
  <si>
    <t>78.90</t>
  </si>
  <si>
    <t>142731199202105748</t>
  </si>
  <si>
    <t>西安培华学院戏剧影视文学</t>
  </si>
  <si>
    <t>候柳</t>
  </si>
  <si>
    <t>18011801773</t>
  </si>
  <si>
    <t>76.44</t>
  </si>
  <si>
    <t>41302319880227002X</t>
  </si>
  <si>
    <t>郑州师范学院旅游管理</t>
  </si>
  <si>
    <t>张薇</t>
  </si>
  <si>
    <t>18637630026</t>
  </si>
  <si>
    <t>77.60</t>
  </si>
  <si>
    <t>研究生</t>
  </si>
  <si>
    <t>411503199307120045</t>
  </si>
  <si>
    <t>福建师范大学学科教育</t>
  </si>
  <si>
    <t>王幼平</t>
  </si>
  <si>
    <t>15037674502</t>
  </si>
  <si>
    <t>411502199105217328</t>
  </si>
  <si>
    <t>河南职业技术学院旅游管理</t>
  </si>
  <si>
    <t>易瑞瑞</t>
  </si>
  <si>
    <t>17637677389</t>
  </si>
  <si>
    <t>递补5</t>
  </si>
  <si>
    <t>411502199202059667</t>
  </si>
  <si>
    <t>信阳学院</t>
  </si>
  <si>
    <t>祁小燕</t>
  </si>
  <si>
    <t>18538378891</t>
  </si>
  <si>
    <t>74.43</t>
  </si>
  <si>
    <t>413001198912202521</t>
  </si>
  <si>
    <t>安阳师范学院</t>
  </si>
  <si>
    <t>张灿</t>
  </si>
  <si>
    <t>0102</t>
  </si>
  <si>
    <t>小学数学</t>
  </si>
  <si>
    <t>18637689311</t>
  </si>
  <si>
    <t>77.77</t>
  </si>
  <si>
    <t>41300119880606302X</t>
  </si>
  <si>
    <t>周口师范学院</t>
  </si>
  <si>
    <t>张际鹏</t>
  </si>
  <si>
    <t>男</t>
  </si>
  <si>
    <t>13193863214</t>
  </si>
  <si>
    <t>77.82</t>
  </si>
  <si>
    <t>411503199211151891</t>
  </si>
  <si>
    <t>河南师范大学</t>
  </si>
  <si>
    <t>黄涛</t>
  </si>
  <si>
    <t>13623760659</t>
  </si>
  <si>
    <t>75.42</t>
  </si>
  <si>
    <t>411522199005040014</t>
  </si>
  <si>
    <t>河南理工大学</t>
  </si>
  <si>
    <t>李飞</t>
  </si>
  <si>
    <t xml:space="preserve">女 </t>
  </si>
  <si>
    <t>15937625719</t>
  </si>
  <si>
    <t>81.18</t>
  </si>
  <si>
    <t>41150319920310872X</t>
  </si>
  <si>
    <t>信阳师范学院</t>
  </si>
  <si>
    <t>刘柳</t>
  </si>
  <si>
    <t>13653762052</t>
  </si>
  <si>
    <t>79.19</t>
  </si>
  <si>
    <t>411503199111270762</t>
  </si>
  <si>
    <t>商丘师范学院</t>
  </si>
  <si>
    <t>胡瑞</t>
  </si>
  <si>
    <t>17629959660</t>
  </si>
  <si>
    <t>73.99</t>
  </si>
  <si>
    <t>411503199209199327</t>
  </si>
  <si>
    <t>郑州轻工业学院</t>
  </si>
  <si>
    <t>李盼盼</t>
  </si>
  <si>
    <t>15538277392</t>
  </si>
  <si>
    <t>76.89</t>
  </si>
  <si>
    <t>411503199202155380</t>
  </si>
  <si>
    <t>郑州大学西亚斯学院</t>
  </si>
  <si>
    <t>金省好</t>
  </si>
  <si>
    <t>18703890183</t>
  </si>
  <si>
    <t>76.57</t>
  </si>
  <si>
    <t>413023199503040042</t>
  </si>
  <si>
    <t>郑州大学</t>
  </si>
  <si>
    <t>崔莹</t>
  </si>
  <si>
    <t>15637666687</t>
  </si>
  <si>
    <t>74.39</t>
  </si>
  <si>
    <t>411528199008231041</t>
  </si>
  <si>
    <t>信阳职业技术学院</t>
  </si>
  <si>
    <t>张妍</t>
  </si>
  <si>
    <t>0103</t>
  </si>
  <si>
    <t>小学英语</t>
  </si>
  <si>
    <t>18637659575</t>
  </si>
  <si>
    <t>74.17</t>
  </si>
  <si>
    <t>413001199305262025</t>
  </si>
  <si>
    <t>陈飞飞</t>
  </si>
  <si>
    <t>13683760391</t>
  </si>
  <si>
    <t>78.43</t>
  </si>
  <si>
    <t>专</t>
  </si>
  <si>
    <t>413026198904235726</t>
  </si>
  <si>
    <t>商丘职业技术学院</t>
  </si>
  <si>
    <t>庞星星</t>
  </si>
  <si>
    <t>18338603235</t>
  </si>
  <si>
    <t>76.10</t>
  </si>
  <si>
    <t>411503199310273720</t>
  </si>
  <si>
    <t>河南科技学院新科学院</t>
  </si>
  <si>
    <t>赵静</t>
  </si>
  <si>
    <t>18603760293</t>
  </si>
  <si>
    <t>76.37</t>
  </si>
  <si>
    <t>411527198910013523</t>
  </si>
  <si>
    <t>刘俊</t>
  </si>
  <si>
    <t>13939794011</t>
  </si>
  <si>
    <t>74.61</t>
  </si>
  <si>
    <t>413026198810041621</t>
  </si>
  <si>
    <t>南阳师范学院</t>
  </si>
  <si>
    <t>邵丹</t>
  </si>
  <si>
    <t>18338622571</t>
  </si>
  <si>
    <t>76.59</t>
  </si>
  <si>
    <t>411503199104303044</t>
  </si>
  <si>
    <t>洛阳理工学院</t>
  </si>
  <si>
    <t>于传萍</t>
  </si>
  <si>
    <t>15978355270</t>
  </si>
  <si>
    <t>75.32</t>
  </si>
  <si>
    <t>41150319901027174X</t>
  </si>
  <si>
    <t>金霞</t>
  </si>
  <si>
    <t>15137629044</t>
  </si>
  <si>
    <t>74.83</t>
  </si>
  <si>
    <t>411503199003105065</t>
  </si>
  <si>
    <t>汪琳</t>
  </si>
  <si>
    <t>0105</t>
  </si>
  <si>
    <t>小学音乐</t>
  </si>
  <si>
    <t>13837663391</t>
  </si>
  <si>
    <t>69.29</t>
  </si>
  <si>
    <t>411528198905154125</t>
  </si>
  <si>
    <t>信阳师范学院华锐学院音乐学</t>
  </si>
  <si>
    <t>张梦妤</t>
  </si>
  <si>
    <t>0106</t>
  </si>
  <si>
    <t>小学美术</t>
  </si>
  <si>
    <t>13526070090</t>
  </si>
  <si>
    <t>77.79</t>
  </si>
  <si>
    <t>411521199209187222</t>
  </si>
  <si>
    <t>安阳工学院艺术设计</t>
  </si>
  <si>
    <t>李雪丽</t>
  </si>
  <si>
    <t>0107</t>
  </si>
  <si>
    <t>幼儿教育</t>
  </si>
  <si>
    <t>18569819505</t>
  </si>
  <si>
    <t>66.32</t>
  </si>
  <si>
    <t>专科</t>
  </si>
  <si>
    <t>411503199212185321</t>
  </si>
  <si>
    <t>信阳师范学院华锐学院学前教育</t>
  </si>
  <si>
    <t>陈静</t>
  </si>
  <si>
    <t>13723146121</t>
  </si>
  <si>
    <t>67.84</t>
  </si>
  <si>
    <t>411503199109214526</t>
  </si>
  <si>
    <t>信阳职业技术学院学前教育</t>
  </si>
  <si>
    <t>徐欢</t>
  </si>
  <si>
    <t>13673479202</t>
  </si>
  <si>
    <t>60.56</t>
  </si>
  <si>
    <t>413023199609250021</t>
  </si>
  <si>
    <t>信阳学院学前教育</t>
  </si>
  <si>
    <t>熊葳</t>
  </si>
  <si>
    <t>18236258197</t>
  </si>
  <si>
    <t>63.80</t>
  </si>
  <si>
    <t>413001199501271527</t>
  </si>
  <si>
    <t>张林丽</t>
  </si>
  <si>
    <t>15736707931</t>
  </si>
  <si>
    <t>66.10</t>
  </si>
  <si>
    <t>411503199403171029</t>
  </si>
  <si>
    <t>郑州幼儿师范高等专科学校学前教育</t>
  </si>
  <si>
    <t>沈丹丹</t>
  </si>
  <si>
    <t>18790070852</t>
  </si>
  <si>
    <t>64.68</t>
  </si>
  <si>
    <t xml:space="preserve">专科 </t>
  </si>
  <si>
    <t>411502199502159387</t>
  </si>
  <si>
    <t>彭猛</t>
  </si>
  <si>
    <t>0402</t>
  </si>
  <si>
    <t>六高数学</t>
  </si>
  <si>
    <t>17839739697</t>
  </si>
  <si>
    <t>81.10</t>
  </si>
  <si>
    <t>411528199006151910</t>
  </si>
  <si>
    <t>是</t>
  </si>
  <si>
    <t>信阳师范学院华锐学院       数学与应用数学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</si>
</sst>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 numFmtId="178" formatCode="0.00_ "/>
    <numFmt numFmtId="179" formatCode="0.0000;[Red]0.0000"/>
  </numFmts>
  <fonts count="44">
    <font>
      <sz val="12"/>
      <name val="宋体"/>
      <family val="0"/>
    </font>
    <font>
      <sz val="12"/>
      <color indexed="54"/>
      <name val="宋体"/>
      <family val="0"/>
    </font>
    <font>
      <sz val="12"/>
      <color indexed="8"/>
      <name val="仿宋_GB2312"/>
      <family val="3"/>
    </font>
    <font>
      <b/>
      <sz val="18"/>
      <color indexed="8"/>
      <name val="宋体"/>
      <family val="0"/>
    </font>
    <font>
      <b/>
      <sz val="12"/>
      <color indexed="8"/>
      <name val="仿宋_GB2312"/>
      <family val="3"/>
    </font>
    <font>
      <sz val="12"/>
      <name val="仿宋_GB2312"/>
      <family val="3"/>
    </font>
    <font>
      <sz val="13"/>
      <color indexed="8"/>
      <name val="仿宋_GB2312"/>
      <family val="3"/>
    </font>
    <font>
      <sz val="13"/>
      <color indexed="8"/>
      <name val="宋体"/>
      <family val="0"/>
    </font>
    <font>
      <sz val="13"/>
      <color indexed="8"/>
      <name val="方正姚体"/>
      <family val="0"/>
    </font>
    <font>
      <sz val="13"/>
      <color indexed="8"/>
      <name val="楷体_GB2312"/>
      <family val="3"/>
    </font>
    <font>
      <sz val="12"/>
      <color indexed="8"/>
      <name val="幼圆"/>
      <family val="3"/>
    </font>
    <font>
      <sz val="10"/>
      <color indexed="8"/>
      <name val="楷体_GB2312"/>
      <family val="3"/>
    </font>
    <font>
      <sz val="12"/>
      <color indexed="8"/>
      <name val="楷体_GB2312"/>
      <family val="3"/>
    </font>
    <font>
      <sz val="11"/>
      <color indexed="8"/>
      <name val="宋体"/>
      <family val="0"/>
    </font>
    <font>
      <sz val="10"/>
      <name val="Arial"/>
      <family val="2"/>
    </font>
    <font>
      <sz val="12"/>
      <name val="Times New Roman"/>
      <family val="1"/>
    </font>
    <font>
      <b/>
      <sz val="13"/>
      <color indexed="54"/>
      <name val="宋体"/>
      <family val="0"/>
    </font>
    <font>
      <sz val="11"/>
      <color indexed="16"/>
      <name val="宋体"/>
      <family val="0"/>
    </font>
    <font>
      <sz val="11"/>
      <color indexed="17"/>
      <name val="宋体"/>
      <family val="0"/>
    </font>
    <font>
      <sz val="11"/>
      <color indexed="42"/>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2"/>
      <color theme="1"/>
      <name val="仿宋_GB2312"/>
      <family val="3"/>
    </font>
    <font>
      <b/>
      <sz val="12"/>
      <color theme="1"/>
      <name val="仿宋_GB2312"/>
      <family val="3"/>
    </font>
    <font>
      <sz val="13"/>
      <color theme="1"/>
      <name val="仿宋_GB2312"/>
      <family val="3"/>
    </font>
    <font>
      <sz val="13"/>
      <color theme="1"/>
      <name val="宋体"/>
      <family val="0"/>
    </font>
    <font>
      <sz val="13"/>
      <color theme="1"/>
      <name val="方正姚体"/>
      <family val="0"/>
    </font>
    <font>
      <sz val="13"/>
      <color theme="1"/>
      <name val="楷体_GB2312"/>
      <family val="3"/>
    </font>
    <font>
      <sz val="12"/>
      <color theme="1"/>
      <name val="幼圆"/>
      <family val="3"/>
    </font>
    <font>
      <sz val="10"/>
      <color theme="1"/>
      <name val="楷体_GB2312"/>
      <family val="3"/>
    </font>
    <font>
      <sz val="12"/>
      <color theme="1"/>
      <name val="楷体_GB2312"/>
      <family val="3"/>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bottom style="thin"/>
    </border>
    <border>
      <left/>
      <right style="thin"/>
      <top/>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3"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21" fillId="0" borderId="3" applyNumberFormat="0" applyFill="0" applyAlignment="0" applyProtection="0"/>
    <xf numFmtId="0" fontId="16"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6" fillId="2" borderId="5" applyNumberFormat="0" applyAlignment="0" applyProtection="0"/>
    <xf numFmtId="0" fontId="29" fillId="2" borderId="1" applyNumberFormat="0" applyAlignment="0" applyProtection="0"/>
    <xf numFmtId="0" fontId="32" fillId="8" borderId="6" applyNumberFormat="0" applyAlignment="0" applyProtection="0"/>
    <xf numFmtId="0" fontId="13" fillId="9" borderId="0" applyNumberFormat="0" applyBorder="0" applyAlignment="0" applyProtection="0"/>
    <xf numFmtId="0" fontId="19" fillId="10" borderId="0" applyNumberFormat="0" applyBorder="0" applyAlignment="0" applyProtection="0"/>
    <xf numFmtId="0" fontId="20" fillId="0" borderId="7" applyNumberFormat="0" applyFill="0" applyAlignment="0" applyProtection="0"/>
    <xf numFmtId="0" fontId="28" fillId="0" borderId="8" applyNumberFormat="0" applyFill="0" applyAlignment="0" applyProtection="0"/>
    <xf numFmtId="0" fontId="18" fillId="9"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0" fillId="0" borderId="0">
      <alignment/>
      <protection/>
    </xf>
    <xf numFmtId="0" fontId="13"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9" fillId="16" borderId="0" applyNumberFormat="0" applyBorder="0" applyAlignment="0" applyProtection="0"/>
    <xf numFmtId="0" fontId="13"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3" fillId="4" borderId="0" applyNumberFormat="0" applyBorder="0" applyAlignment="0" applyProtection="0"/>
    <xf numFmtId="0" fontId="19" fillId="4" borderId="0" applyNumberFormat="0" applyBorder="0" applyAlignment="0" applyProtection="0"/>
    <xf numFmtId="0" fontId="14" fillId="0" borderId="0">
      <alignment/>
      <protection/>
    </xf>
  </cellStyleXfs>
  <cellXfs count="78">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176" fontId="3"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34" fillId="0" borderId="10" xfId="0"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5" fillId="0" borderId="0" xfId="0" applyFont="1" applyAlignment="1">
      <alignment horizontal="center" vertical="center"/>
    </xf>
    <xf numFmtId="0" fontId="0" fillId="0" borderId="0" xfId="0" applyAlignment="1">
      <alignment vertical="center" wrapText="1"/>
    </xf>
    <xf numFmtId="176" fontId="3" fillId="0" borderId="0" xfId="0" applyNumberFormat="1" applyFont="1" applyAlignment="1">
      <alignment horizontal="center" vertical="center" wrapText="1"/>
    </xf>
    <xf numFmtId="177" fontId="34" fillId="0" borderId="11" xfId="0" applyNumberFormat="1" applyFont="1" applyBorder="1" applyAlignment="1">
      <alignment horizontal="center" vertical="center" wrapText="1"/>
    </xf>
    <xf numFmtId="177" fontId="34" fillId="0" borderId="0" xfId="0" applyNumberFormat="1" applyFont="1" applyAlignment="1">
      <alignment horizontal="center" vertical="center" wrapText="1"/>
    </xf>
    <xf numFmtId="0" fontId="2"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35" fillId="0" borderId="11" xfId="0" applyNumberFormat="1" applyFont="1" applyBorder="1" applyAlignment="1">
      <alignment horizontal="center" vertical="center" wrapText="1"/>
    </xf>
    <xf numFmtId="0" fontId="34" fillId="0" borderId="11" xfId="0" applyFont="1" applyFill="1" applyBorder="1" applyAlignment="1">
      <alignment horizontal="center" vertical="center"/>
    </xf>
    <xf numFmtId="49" fontId="34" fillId="0" borderId="10" xfId="0" applyNumberFormat="1" applyFont="1" applyBorder="1" applyAlignment="1">
      <alignment horizontal="center" vertical="center" wrapText="1"/>
    </xf>
    <xf numFmtId="177"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xf>
    <xf numFmtId="49" fontId="34" fillId="0" borderId="10" xfId="0" applyNumberFormat="1" applyFont="1" applyFill="1" applyBorder="1" applyAlignment="1">
      <alignment horizontal="center" vertical="center" wrapText="1"/>
    </xf>
    <xf numFmtId="49" fontId="34" fillId="0" borderId="10" xfId="0" applyNumberFormat="1" applyFont="1" applyBorder="1" applyAlignment="1">
      <alignment horizontal="center" vertical="center"/>
    </xf>
    <xf numFmtId="49" fontId="34" fillId="0" borderId="10" xfId="0" applyNumberFormat="1" applyFont="1" applyFill="1" applyBorder="1" applyAlignment="1">
      <alignment horizontal="center" vertical="center"/>
    </xf>
    <xf numFmtId="49" fontId="34" fillId="0" borderId="10"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10" xfId="0" applyNumberFormat="1" applyFont="1" applyFill="1" applyBorder="1" applyAlignment="1">
      <alignment horizontal="center" vertical="center"/>
    </xf>
    <xf numFmtId="49" fontId="34" fillId="0" borderId="10" xfId="0" applyNumberFormat="1" applyFont="1" applyBorder="1" applyAlignment="1">
      <alignment horizontal="center" vertical="center"/>
    </xf>
    <xf numFmtId="178" fontId="2" fillId="0" borderId="10" xfId="0" applyNumberFormat="1" applyFont="1" applyBorder="1" applyAlignment="1">
      <alignment vertical="center" wrapText="1"/>
    </xf>
    <xf numFmtId="176" fontId="3" fillId="0" borderId="0" xfId="0" applyNumberFormat="1" applyFont="1" applyAlignment="1">
      <alignment vertical="center" wrapText="1"/>
    </xf>
    <xf numFmtId="178" fontId="34" fillId="0" borderId="12" xfId="0" applyNumberFormat="1" applyFont="1" applyFill="1" applyBorder="1" applyAlignment="1">
      <alignment horizontal="center" vertical="center"/>
    </xf>
    <xf numFmtId="0" fontId="34" fillId="0" borderId="0" xfId="0" applyFont="1" applyFill="1" applyBorder="1" applyAlignment="1">
      <alignment horizontal="center" vertical="center" wrapText="1"/>
    </xf>
    <xf numFmtId="179" fontId="34" fillId="0" borderId="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wrapText="1"/>
    </xf>
    <xf numFmtId="178" fontId="34" fillId="0" borderId="13" xfId="0" applyNumberFormat="1" applyFont="1" applyFill="1" applyBorder="1" applyAlignment="1">
      <alignment horizontal="center" vertical="center"/>
    </xf>
    <xf numFmtId="177" fontId="34" fillId="0" borderId="10" xfId="0" applyNumberFormat="1" applyFont="1" applyBorder="1" applyAlignment="1">
      <alignment horizontal="center" vertical="center" wrapText="1"/>
    </xf>
    <xf numFmtId="0" fontId="34" fillId="0" borderId="0" xfId="0" applyFont="1" applyFill="1" applyBorder="1" applyAlignment="1">
      <alignment horizontal="center" vertical="center"/>
    </xf>
    <xf numFmtId="179" fontId="34" fillId="0" borderId="0" xfId="0" applyNumberFormat="1" applyFont="1" applyFill="1" applyBorder="1" applyAlignment="1">
      <alignment horizontal="center" vertical="center"/>
    </xf>
    <xf numFmtId="49" fontId="34"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xf>
    <xf numFmtId="177" fontId="34" fillId="0" borderId="10" xfId="0" applyNumberFormat="1" applyFont="1" applyFill="1" applyBorder="1" applyAlignment="1">
      <alignment horizontal="center" vertical="center"/>
    </xf>
    <xf numFmtId="0" fontId="34" fillId="0" borderId="10" xfId="0" applyFont="1" applyBorder="1" applyAlignment="1">
      <alignment vertical="center"/>
    </xf>
    <xf numFmtId="49" fontId="34" fillId="0" borderId="10" xfId="0" applyNumberFormat="1" applyFont="1" applyBorder="1" applyAlignment="1">
      <alignment horizontal="left" vertical="center" wrapText="1"/>
    </xf>
    <xf numFmtId="49" fontId="34" fillId="0" borderId="10" xfId="0" applyNumberFormat="1" applyFont="1" applyBorder="1" applyAlignment="1">
      <alignment vertical="center" wrapText="1"/>
    </xf>
    <xf numFmtId="177" fontId="34" fillId="0" borderId="0" xfId="0" applyNumberFormat="1" applyFont="1" applyFill="1" applyBorder="1" applyAlignment="1">
      <alignment horizontal="center" vertical="center"/>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7" fillId="0" borderId="10" xfId="0" applyFont="1"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horizontal="left" vertical="center" wrapText="1"/>
    </xf>
    <xf numFmtId="0" fontId="0" fillId="0" borderId="0" xfId="52">
      <alignment/>
      <protection/>
    </xf>
    <xf numFmtId="0" fontId="14" fillId="0" borderId="0" xfId="64">
      <alignment/>
      <protection/>
    </xf>
    <xf numFmtId="49" fontId="0" fillId="0" borderId="0" xfId="52" applyNumberFormat="1">
      <alignment/>
      <protection/>
    </xf>
    <xf numFmtId="49" fontId="15" fillId="0" borderId="0" xfId="52" applyNumberFormat="1" applyFont="1">
      <alignment/>
      <protection/>
    </xf>
    <xf numFmtId="178" fontId="2" fillId="0" borderId="13" xfId="0" applyNumberFormat="1"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73" hidden="1" customWidth="1"/>
    <col min="2" max="2" width="6.625" style="74" customWidth="1"/>
    <col min="3" max="3" width="31.875" style="75" hidden="1" customWidth="1"/>
    <col min="4" max="6" width="9.00390625" style="73" hidden="1" customWidth="1"/>
    <col min="7" max="16384" width="9.00390625" style="73" customWidth="1"/>
  </cols>
  <sheetData>
    <row r="1" spans="2:3" ht="14.25">
      <c r="B1" s="74" t="s">
        <v>0</v>
      </c>
      <c r="C1" s="75" t="s">
        <v>1</v>
      </c>
    </row>
    <row r="2" spans="2:3" ht="14.25">
      <c r="B2" s="74" t="s">
        <v>2</v>
      </c>
      <c r="C2" s="75" t="s">
        <v>3</v>
      </c>
    </row>
    <row r="3" spans="2:3" ht="15.75">
      <c r="B3" s="74" t="s">
        <v>2</v>
      </c>
      <c r="C3" s="76" t="s">
        <v>4</v>
      </c>
    </row>
    <row r="4" spans="2:3" ht="14.25">
      <c r="B4" s="74" t="s">
        <v>2</v>
      </c>
      <c r="C4" s="75" t="s">
        <v>5</v>
      </c>
    </row>
    <row r="5" spans="2:3" ht="14.25">
      <c r="B5" s="74" t="s">
        <v>2</v>
      </c>
      <c r="C5" s="75" t="s">
        <v>6</v>
      </c>
    </row>
    <row r="6" spans="2:3" ht="14.25">
      <c r="B6" s="74" t="s">
        <v>2</v>
      </c>
      <c r="C6" s="75" t="s">
        <v>7</v>
      </c>
    </row>
    <row r="7" spans="2:3" ht="14.25">
      <c r="B7" s="74" t="s">
        <v>2</v>
      </c>
      <c r="C7" s="75" t="s">
        <v>8</v>
      </c>
    </row>
    <row r="8" spans="2:3" ht="14.25">
      <c r="B8" s="74" t="s">
        <v>2</v>
      </c>
      <c r="C8" s="75" t="s">
        <v>9</v>
      </c>
    </row>
    <row r="9" spans="2:3" ht="14.25">
      <c r="B9" s="74" t="s">
        <v>2</v>
      </c>
      <c r="C9" s="75" t="s">
        <v>10</v>
      </c>
    </row>
    <row r="10" spans="2:3" ht="15.75">
      <c r="B10" s="74" t="s">
        <v>2</v>
      </c>
      <c r="C10" s="76" t="s">
        <v>11</v>
      </c>
    </row>
    <row r="11" spans="2:3" ht="15.75">
      <c r="B11" s="74" t="s">
        <v>2</v>
      </c>
      <c r="C11" s="76" t="s">
        <v>12</v>
      </c>
    </row>
    <row r="12" spans="2:3" ht="15.75">
      <c r="B12" s="74" t="s">
        <v>2</v>
      </c>
      <c r="C12" s="76" t="s">
        <v>13</v>
      </c>
    </row>
    <row r="13" spans="2:3" ht="14.25">
      <c r="B13" s="74" t="s">
        <v>14</v>
      </c>
      <c r="C13" s="75" t="s">
        <v>15</v>
      </c>
    </row>
    <row r="14" spans="2:3" ht="15.75">
      <c r="B14" s="74" t="s">
        <v>16</v>
      </c>
      <c r="C14" s="76" t="s">
        <v>10</v>
      </c>
    </row>
    <row r="15" spans="2:3" ht="15.75">
      <c r="B15" s="74" t="s">
        <v>17</v>
      </c>
      <c r="C15" s="76" t="s">
        <v>18</v>
      </c>
    </row>
    <row r="16" spans="2:3" ht="15.75">
      <c r="B16" s="74" t="s">
        <v>19</v>
      </c>
      <c r="C16" s="76" t="s">
        <v>11</v>
      </c>
    </row>
    <row r="17" spans="2:3" ht="15.75">
      <c r="B17" s="74" t="s">
        <v>20</v>
      </c>
      <c r="C17" s="76" t="s">
        <v>21</v>
      </c>
    </row>
    <row r="18" spans="2:3" ht="15.75">
      <c r="B18" s="74" t="s">
        <v>22</v>
      </c>
      <c r="C18" s="76" t="s">
        <v>23</v>
      </c>
    </row>
    <row r="19" spans="2:3" ht="15.75">
      <c r="B19" s="74" t="s">
        <v>24</v>
      </c>
      <c r="C19" s="76" t="s">
        <v>10</v>
      </c>
    </row>
    <row r="20" spans="2:3" ht="15.75">
      <c r="B20" s="74" t="s">
        <v>25</v>
      </c>
      <c r="C20" s="76" t="s">
        <v>18</v>
      </c>
    </row>
    <row r="21" spans="2:3" ht="14.25">
      <c r="B21" s="74" t="s">
        <v>26</v>
      </c>
      <c r="C21" s="75" t="s">
        <v>27</v>
      </c>
    </row>
    <row r="22" spans="2:3" ht="14.25">
      <c r="B22" s="74" t="s">
        <v>28</v>
      </c>
      <c r="C22" s="75" t="s">
        <v>29</v>
      </c>
    </row>
    <row r="23" spans="2:3" ht="15.75">
      <c r="B23" s="74" t="s">
        <v>30</v>
      </c>
      <c r="C23" s="76" t="s">
        <v>31</v>
      </c>
    </row>
    <row r="24" spans="2:3" ht="15.75">
      <c r="B24" s="74" t="s">
        <v>32</v>
      </c>
      <c r="C24" s="76" t="s">
        <v>33</v>
      </c>
    </row>
    <row r="25" spans="2:3" ht="14.25">
      <c r="B25" s="74" t="s">
        <v>34</v>
      </c>
      <c r="C25" s="75" t="s">
        <v>35</v>
      </c>
    </row>
    <row r="26" spans="2:3" ht="15.75">
      <c r="B26" s="74" t="s">
        <v>36</v>
      </c>
      <c r="C26" s="76" t="s">
        <v>37</v>
      </c>
    </row>
    <row r="27" spans="2:3" ht="15.75">
      <c r="B27" s="74" t="s">
        <v>38</v>
      </c>
      <c r="C27" s="76" t="s">
        <v>39</v>
      </c>
    </row>
    <row r="28" spans="2:3" ht="15.75">
      <c r="B28" s="74" t="s">
        <v>40</v>
      </c>
      <c r="C28" s="76" t="s">
        <v>41</v>
      </c>
    </row>
    <row r="29" spans="2:3" ht="15.75">
      <c r="B29" s="74" t="s">
        <v>42</v>
      </c>
      <c r="C29" s="76" t="s">
        <v>43</v>
      </c>
    </row>
    <row r="30" spans="2:3" ht="15.75">
      <c r="B30" s="74" t="s">
        <v>44</v>
      </c>
      <c r="C30" s="76" t="s">
        <v>45</v>
      </c>
    </row>
    <row r="31" spans="2:3" ht="15.75">
      <c r="B31" s="74" t="s">
        <v>46</v>
      </c>
      <c r="C31" s="76" t="s">
        <v>47</v>
      </c>
    </row>
    <row r="32" spans="2:3" ht="15.75">
      <c r="B32" s="74" t="s">
        <v>48</v>
      </c>
      <c r="C32" s="76" t="s">
        <v>49</v>
      </c>
    </row>
    <row r="33" spans="2:3" ht="15.75">
      <c r="B33" s="74" t="s">
        <v>50</v>
      </c>
      <c r="C33" s="76" t="s">
        <v>51</v>
      </c>
    </row>
    <row r="34" spans="2:3" ht="15.75">
      <c r="B34" s="74" t="s">
        <v>52</v>
      </c>
      <c r="C34" s="76" t="s">
        <v>53</v>
      </c>
    </row>
    <row r="35" spans="2:3" ht="14.25">
      <c r="B35" s="74" t="s">
        <v>54</v>
      </c>
      <c r="C35" s="75" t="s">
        <v>18</v>
      </c>
    </row>
    <row r="36" spans="2:3" ht="15.75">
      <c r="B36" s="74" t="s">
        <v>55</v>
      </c>
      <c r="C36" s="76" t="s">
        <v>56</v>
      </c>
    </row>
    <row r="37" spans="2:3" ht="14.25">
      <c r="B37" s="74" t="s">
        <v>57</v>
      </c>
      <c r="C37" s="75" t="s">
        <v>58</v>
      </c>
    </row>
    <row r="38" spans="2:3" ht="14.25">
      <c r="B38" s="74" t="s">
        <v>59</v>
      </c>
      <c r="C38" s="75" t="s">
        <v>60</v>
      </c>
    </row>
    <row r="39" spans="2:3" ht="14.25">
      <c r="B39" s="74" t="s">
        <v>61</v>
      </c>
      <c r="C39" s="75" t="s">
        <v>62</v>
      </c>
    </row>
    <row r="40" spans="2:3" ht="14.25">
      <c r="B40" s="74" t="s">
        <v>63</v>
      </c>
      <c r="C40" s="75" t="s">
        <v>64</v>
      </c>
    </row>
    <row r="41" spans="2:3" ht="14.25">
      <c r="B41" s="74" t="s">
        <v>65</v>
      </c>
      <c r="C41" s="75" t="s">
        <v>66</v>
      </c>
    </row>
    <row r="42" spans="2:3" ht="14.25">
      <c r="B42" s="74" t="s">
        <v>67</v>
      </c>
      <c r="C42" s="75" t="s">
        <v>68</v>
      </c>
    </row>
    <row r="43" spans="2:3" ht="15.75">
      <c r="B43" s="74" t="s">
        <v>69</v>
      </c>
      <c r="C43" s="76" t="s">
        <v>70</v>
      </c>
    </row>
    <row r="44" spans="2:3" ht="15.75">
      <c r="B44" s="74" t="s">
        <v>71</v>
      </c>
      <c r="C44" s="76" t="s">
        <v>72</v>
      </c>
    </row>
    <row r="45" spans="2:3" ht="15.75">
      <c r="B45" s="74" t="s">
        <v>73</v>
      </c>
      <c r="C45" s="76" t="s">
        <v>74</v>
      </c>
    </row>
    <row r="46" spans="2:3" ht="14.25">
      <c r="B46" s="74" t="s">
        <v>75</v>
      </c>
      <c r="C46" s="75" t="s">
        <v>76</v>
      </c>
    </row>
    <row r="47" spans="2:3" ht="14.25">
      <c r="B47" s="74" t="s">
        <v>77</v>
      </c>
      <c r="C47" s="75" t="s">
        <v>78</v>
      </c>
    </row>
    <row r="48" spans="2:3" ht="14.25">
      <c r="B48" s="74" t="s">
        <v>79</v>
      </c>
      <c r="C48" s="75" t="s">
        <v>80</v>
      </c>
    </row>
    <row r="49" spans="2:3" ht="14.25">
      <c r="B49" s="74" t="s">
        <v>81</v>
      </c>
      <c r="C49" s="75" t="s">
        <v>82</v>
      </c>
    </row>
    <row r="50" spans="2:3" ht="14.25">
      <c r="B50" s="74" t="s">
        <v>83</v>
      </c>
      <c r="C50" s="75" t="s">
        <v>84</v>
      </c>
    </row>
    <row r="51" spans="2:3" ht="15.75">
      <c r="B51" s="74" t="s">
        <v>85</v>
      </c>
      <c r="C51" s="76" t="s">
        <v>86</v>
      </c>
    </row>
    <row r="52" spans="2:3" ht="15.75">
      <c r="B52" s="74" t="s">
        <v>87</v>
      </c>
      <c r="C52" s="75" t="s">
        <v>88</v>
      </c>
    </row>
    <row r="53" spans="2:3" ht="15.75">
      <c r="B53" s="74" t="s">
        <v>89</v>
      </c>
      <c r="C53" s="76" t="s">
        <v>90</v>
      </c>
    </row>
    <row r="54" spans="2:3" ht="15.75">
      <c r="B54" s="74" t="s">
        <v>91</v>
      </c>
      <c r="C54" s="76" t="s">
        <v>92</v>
      </c>
    </row>
    <row r="55" spans="2:3" ht="15.75">
      <c r="B55" s="74" t="s">
        <v>93</v>
      </c>
      <c r="C55" s="76" t="s">
        <v>94</v>
      </c>
    </row>
    <row r="56" spans="2:3" ht="15.75">
      <c r="B56" s="74" t="s">
        <v>95</v>
      </c>
      <c r="C56" s="76" t="s">
        <v>96</v>
      </c>
    </row>
    <row r="57" spans="2:3" ht="15.75">
      <c r="B57" s="74" t="s">
        <v>97</v>
      </c>
      <c r="C57" s="76" t="s">
        <v>98</v>
      </c>
    </row>
    <row r="58" spans="2:3" ht="15.75">
      <c r="B58" s="74" t="s">
        <v>99</v>
      </c>
      <c r="C58" s="76" t="s">
        <v>100</v>
      </c>
    </row>
    <row r="59" spans="2:3" ht="15.75">
      <c r="B59" s="74" t="s">
        <v>101</v>
      </c>
      <c r="C59" s="76" t="s">
        <v>102</v>
      </c>
    </row>
    <row r="60" spans="2:3" ht="15.75">
      <c r="B60" s="74" t="s">
        <v>103</v>
      </c>
      <c r="C60" s="76" t="s">
        <v>104</v>
      </c>
    </row>
    <row r="61" spans="2:3" ht="15.75">
      <c r="B61" s="74" t="s">
        <v>105</v>
      </c>
      <c r="C61" s="76" t="s">
        <v>106</v>
      </c>
    </row>
    <row r="62" spans="2:3" ht="15.75">
      <c r="B62" s="74" t="s">
        <v>107</v>
      </c>
      <c r="C62" s="76" t="s">
        <v>108</v>
      </c>
    </row>
    <row r="63" spans="2:3" ht="14.25">
      <c r="B63" s="74" t="s">
        <v>109</v>
      </c>
      <c r="C63" s="75" t="s">
        <v>110</v>
      </c>
    </row>
    <row r="64" spans="2:3" ht="14.25">
      <c r="B64" s="74" t="s">
        <v>111</v>
      </c>
      <c r="C64" s="75" t="s">
        <v>112</v>
      </c>
    </row>
    <row r="65" spans="2:3" ht="14.25">
      <c r="B65" s="74" t="s">
        <v>113</v>
      </c>
      <c r="C65" s="75" t="s">
        <v>114</v>
      </c>
    </row>
    <row r="66" spans="2:3" ht="14.25">
      <c r="B66" s="74" t="s">
        <v>115</v>
      </c>
      <c r="C66" s="75" t="s">
        <v>116</v>
      </c>
    </row>
    <row r="67" spans="2:3" ht="14.25">
      <c r="B67" s="74" t="s">
        <v>117</v>
      </c>
      <c r="C67" s="75" t="s">
        <v>10</v>
      </c>
    </row>
    <row r="68" spans="2:3" ht="15.75">
      <c r="B68" s="74" t="s">
        <v>118</v>
      </c>
      <c r="C68" s="76" t="s">
        <v>119</v>
      </c>
    </row>
    <row r="69" spans="2:3" ht="15.75">
      <c r="B69" s="74" t="s">
        <v>120</v>
      </c>
      <c r="C69" s="76" t="s">
        <v>121</v>
      </c>
    </row>
    <row r="70" spans="2:3" ht="15.75">
      <c r="B70" s="74" t="s">
        <v>122</v>
      </c>
      <c r="C70" s="76" t="s">
        <v>123</v>
      </c>
    </row>
    <row r="71" spans="2:3" ht="15.75">
      <c r="B71" s="74" t="s">
        <v>124</v>
      </c>
      <c r="C71" s="76" t="s">
        <v>125</v>
      </c>
    </row>
    <row r="72" spans="2:3" ht="15.75">
      <c r="B72" s="74" t="s">
        <v>126</v>
      </c>
      <c r="C72" s="76" t="s">
        <v>127</v>
      </c>
    </row>
    <row r="73" spans="2:3" ht="15.75">
      <c r="B73" s="74" t="s">
        <v>128</v>
      </c>
      <c r="C73" s="76" t="s">
        <v>129</v>
      </c>
    </row>
    <row r="74" spans="2:3" ht="14.25">
      <c r="B74" s="74" t="s">
        <v>130</v>
      </c>
      <c r="C74" s="75" t="s">
        <v>131</v>
      </c>
    </row>
    <row r="75" spans="2:3" ht="15.75">
      <c r="B75" s="74" t="s">
        <v>132</v>
      </c>
      <c r="C75" s="76" t="s">
        <v>133</v>
      </c>
    </row>
    <row r="76" spans="2:3" ht="15.75">
      <c r="B76" s="74" t="s">
        <v>134</v>
      </c>
      <c r="C76" s="76" t="s">
        <v>135</v>
      </c>
    </row>
    <row r="77" spans="2:3" ht="14.25">
      <c r="B77" s="74" t="s">
        <v>136</v>
      </c>
      <c r="C77" s="75" t="s">
        <v>137</v>
      </c>
    </row>
    <row r="78" spans="2:3" ht="15.75">
      <c r="B78" s="74" t="s">
        <v>138</v>
      </c>
      <c r="C78" s="76" t="s">
        <v>98</v>
      </c>
    </row>
    <row r="79" spans="2:3" ht="15.75">
      <c r="B79" s="74" t="s">
        <v>139</v>
      </c>
      <c r="C79" s="76" t="s">
        <v>100</v>
      </c>
    </row>
    <row r="80" spans="2:3" ht="14.25">
      <c r="B80" s="74" t="s">
        <v>140</v>
      </c>
      <c r="C80" s="75" t="s">
        <v>141</v>
      </c>
    </row>
    <row r="81" spans="2:3" ht="15.75">
      <c r="B81" s="74" t="s">
        <v>142</v>
      </c>
      <c r="C81" s="76" t="s">
        <v>143</v>
      </c>
    </row>
    <row r="82" spans="2:3" ht="14.25">
      <c r="B82" s="74" t="s">
        <v>144</v>
      </c>
      <c r="C82" s="75" t="s">
        <v>145</v>
      </c>
    </row>
    <row r="83" ht="14.25">
      <c r="B83" s="74" t="s">
        <v>146</v>
      </c>
    </row>
    <row r="84" ht="14.25">
      <c r="B84" s="74" t="s">
        <v>147</v>
      </c>
    </row>
    <row r="85" ht="14.25">
      <c r="B85" s="74" t="s">
        <v>148</v>
      </c>
    </row>
    <row r="86" ht="14.25">
      <c r="B86" s="74" t="s">
        <v>149</v>
      </c>
    </row>
    <row r="87" ht="14.25">
      <c r="B87" s="74" t="s">
        <v>150</v>
      </c>
    </row>
    <row r="88" ht="14.25">
      <c r="B88" s="74" t="s">
        <v>151</v>
      </c>
    </row>
    <row r="89" ht="14.25">
      <c r="B89" s="74" t="s">
        <v>152</v>
      </c>
    </row>
    <row r="90" ht="14.25">
      <c r="B90" s="74" t="s">
        <v>153</v>
      </c>
    </row>
    <row r="91" ht="14.25">
      <c r="B91" s="74" t="s">
        <v>154</v>
      </c>
    </row>
    <row r="92" ht="14.25">
      <c r="B92" s="74" t="s">
        <v>155</v>
      </c>
    </row>
    <row r="93" ht="14.25">
      <c r="B93" s="74" t="s">
        <v>156</v>
      </c>
    </row>
    <row r="94" ht="14.25">
      <c r="B94" s="74" t="s">
        <v>157</v>
      </c>
    </row>
    <row r="95" ht="14.25">
      <c r="B95" s="74" t="s">
        <v>158</v>
      </c>
    </row>
    <row r="96" ht="14.25">
      <c r="B96" s="74" t="s">
        <v>159</v>
      </c>
    </row>
    <row r="97" ht="14.25">
      <c r="B97" s="74" t="s">
        <v>160</v>
      </c>
    </row>
    <row r="98" ht="14.25">
      <c r="B98" s="74" t="s">
        <v>161</v>
      </c>
    </row>
    <row r="99" ht="14.25">
      <c r="B99" s="74" t="s">
        <v>162</v>
      </c>
    </row>
    <row r="100" ht="14.25">
      <c r="B100" s="74" t="s">
        <v>163</v>
      </c>
    </row>
    <row r="101" ht="14.25">
      <c r="B101" s="74" t="s">
        <v>164</v>
      </c>
    </row>
    <row r="102" ht="14.25">
      <c r="B102" s="74" t="s">
        <v>165</v>
      </c>
    </row>
    <row r="103" ht="14.25">
      <c r="B103" s="74" t="s">
        <v>166</v>
      </c>
    </row>
    <row r="104" ht="14.25">
      <c r="B104" s="74" t="s">
        <v>167</v>
      </c>
    </row>
    <row r="105" ht="14.25">
      <c r="B105" s="74" t="s">
        <v>168</v>
      </c>
    </row>
    <row r="106" ht="14.25">
      <c r="B106" s="74" t="s">
        <v>169</v>
      </c>
    </row>
    <row r="107" ht="14.25">
      <c r="B107" s="74" t="s">
        <v>170</v>
      </c>
    </row>
    <row r="108" ht="14.25">
      <c r="B108" s="74" t="s">
        <v>171</v>
      </c>
    </row>
    <row r="109" ht="14.25">
      <c r="B109" s="74" t="s">
        <v>172</v>
      </c>
    </row>
    <row r="110" ht="14.25">
      <c r="B110" s="74" t="s">
        <v>173</v>
      </c>
    </row>
    <row r="111" ht="14.25">
      <c r="B111" s="74" t="s">
        <v>174</v>
      </c>
    </row>
    <row r="112" ht="14.25">
      <c r="B112" s="74" t="s">
        <v>175</v>
      </c>
    </row>
    <row r="113" ht="14.25">
      <c r="B113" s="74" t="s">
        <v>176</v>
      </c>
    </row>
    <row r="114" ht="14.25">
      <c r="B114" s="74" t="s">
        <v>177</v>
      </c>
    </row>
    <row r="115" ht="14.25">
      <c r="B115" s="74" t="s">
        <v>178</v>
      </c>
    </row>
    <row r="116" ht="14.25">
      <c r="B116" s="74" t="s">
        <v>179</v>
      </c>
    </row>
    <row r="117" ht="14.25">
      <c r="B117" s="74" t="s">
        <v>180</v>
      </c>
    </row>
    <row r="118" ht="14.25">
      <c r="B118" s="74" t="s">
        <v>181</v>
      </c>
    </row>
    <row r="119" ht="14.25">
      <c r="B119" s="74" t="s">
        <v>182</v>
      </c>
    </row>
    <row r="120" ht="14.25">
      <c r="B120" s="74" t="s">
        <v>183</v>
      </c>
    </row>
    <row r="121" ht="14.25">
      <c r="B121" s="74" t="s">
        <v>184</v>
      </c>
    </row>
    <row r="122" ht="14.25">
      <c r="B122" s="74" t="s">
        <v>185</v>
      </c>
    </row>
    <row r="123" ht="14.25">
      <c r="B123" s="74" t="s">
        <v>186</v>
      </c>
    </row>
    <row r="124" ht="14.25">
      <c r="B124" s="74" t="s">
        <v>187</v>
      </c>
    </row>
    <row r="125" ht="14.25">
      <c r="B125" s="74" t="s">
        <v>188</v>
      </c>
    </row>
    <row r="126" ht="14.25">
      <c r="B126" s="74" t="s">
        <v>189</v>
      </c>
    </row>
    <row r="127" ht="14.25">
      <c r="B127" s="74" t="s">
        <v>190</v>
      </c>
    </row>
    <row r="128" ht="14.25">
      <c r="B128" s="74" t="s">
        <v>191</v>
      </c>
    </row>
    <row r="129" ht="14.25">
      <c r="B129" s="74" t="s">
        <v>192</v>
      </c>
    </row>
    <row r="130" ht="14.25">
      <c r="B130" s="74" t="s">
        <v>193</v>
      </c>
    </row>
    <row r="131" ht="14.25">
      <c r="B131" s="74" t="s">
        <v>194</v>
      </c>
    </row>
    <row r="132" ht="14.25">
      <c r="B132" s="74" t="s">
        <v>195</v>
      </c>
    </row>
    <row r="133" ht="14.25">
      <c r="B133" s="74" t="s">
        <v>196</v>
      </c>
    </row>
    <row r="134" ht="14.25">
      <c r="B134" s="74" t="s">
        <v>197</v>
      </c>
    </row>
    <row r="135" ht="14.25">
      <c r="B135" s="74" t="s">
        <v>198</v>
      </c>
    </row>
    <row r="136" ht="14.25">
      <c r="B136" s="74" t="s">
        <v>199</v>
      </c>
    </row>
    <row r="137" ht="14.25">
      <c r="B137" s="74" t="s">
        <v>200</v>
      </c>
    </row>
    <row r="138" ht="14.25">
      <c r="B138" s="74" t="s">
        <v>201</v>
      </c>
    </row>
    <row r="139" ht="14.25">
      <c r="B139" s="74" t="s">
        <v>202</v>
      </c>
    </row>
    <row r="140" ht="14.25">
      <c r="B140" s="74" t="s">
        <v>203</v>
      </c>
    </row>
    <row r="141" ht="14.25">
      <c r="B141" s="74" t="s">
        <v>204</v>
      </c>
    </row>
    <row r="142" ht="14.25">
      <c r="B142" s="7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40"/>
  <sheetViews>
    <sheetView tabSelected="1" zoomScale="89" zoomScaleNormal="89" workbookViewId="0" topLeftCell="A1">
      <selection activeCell="J44" sqref="J44"/>
    </sheetView>
  </sheetViews>
  <sheetFormatPr defaultColWidth="9.00390625" defaultRowHeight="22.5" customHeight="1"/>
  <cols>
    <col min="1" max="1" width="10.125" style="2" customWidth="1"/>
    <col min="2" max="2" width="5.00390625" style="2" customWidth="1"/>
    <col min="3" max="3" width="15.50390625" style="3" customWidth="1"/>
    <col min="4" max="4" width="8.00390625" style="4" customWidth="1"/>
    <col min="5" max="5" width="10.375" style="0" customWidth="1"/>
    <col min="6" max="6" width="13.50390625" style="23" customWidth="1"/>
    <col min="7" max="8" width="7.50390625" style="0" customWidth="1"/>
    <col min="16" max="18" width="9.00390625" style="24" customWidth="1"/>
  </cols>
  <sheetData>
    <row r="1" spans="1:12" ht="52.5" customHeight="1">
      <c r="A1" s="25" t="s">
        <v>206</v>
      </c>
      <c r="B1" s="25"/>
      <c r="C1" s="25"/>
      <c r="D1" s="25"/>
      <c r="E1" s="25"/>
      <c r="F1" s="25"/>
      <c r="G1" s="26"/>
      <c r="H1" s="27"/>
      <c r="I1" s="44"/>
      <c r="J1" s="44"/>
      <c r="K1" s="44"/>
      <c r="L1" s="44"/>
    </row>
    <row r="2" spans="1:18" ht="22.5" customHeight="1">
      <c r="A2" s="28" t="s">
        <v>207</v>
      </c>
      <c r="B2" s="28" t="s">
        <v>208</v>
      </c>
      <c r="C2" s="29" t="s">
        <v>209</v>
      </c>
      <c r="D2" s="30" t="s">
        <v>210</v>
      </c>
      <c r="E2" s="30" t="s">
        <v>211</v>
      </c>
      <c r="F2" s="31" t="s">
        <v>212</v>
      </c>
      <c r="G2" s="26" t="s">
        <v>213</v>
      </c>
      <c r="H2" s="32" t="s">
        <v>214</v>
      </c>
      <c r="I2" s="45" t="s">
        <v>215</v>
      </c>
      <c r="J2" s="26" t="s">
        <v>216</v>
      </c>
      <c r="K2" s="26" t="s">
        <v>213</v>
      </c>
      <c r="L2" s="32" t="s">
        <v>217</v>
      </c>
      <c r="M2" s="46" t="s">
        <v>218</v>
      </c>
      <c r="N2" s="47" t="s">
        <v>219</v>
      </c>
      <c r="O2" s="12" t="s">
        <v>220</v>
      </c>
      <c r="P2" s="48" t="s">
        <v>221</v>
      </c>
      <c r="Q2" s="60" t="s">
        <v>222</v>
      </c>
      <c r="R2" s="60" t="s">
        <v>223</v>
      </c>
    </row>
    <row r="3" spans="1:18" s="1" customFormat="1" ht="22.5" customHeight="1">
      <c r="A3" s="6" t="s">
        <v>224</v>
      </c>
      <c r="B3" s="9" t="s">
        <v>225</v>
      </c>
      <c r="C3" s="10">
        <v>170101010504</v>
      </c>
      <c r="D3" s="8" t="s">
        <v>226</v>
      </c>
      <c r="E3" s="8" t="s">
        <v>227</v>
      </c>
      <c r="F3" s="33" t="s">
        <v>228</v>
      </c>
      <c r="G3" s="34">
        <v>82.335</v>
      </c>
      <c r="H3" s="35">
        <v>59</v>
      </c>
      <c r="I3" s="77" t="s">
        <v>229</v>
      </c>
      <c r="J3" s="50">
        <v>88.8</v>
      </c>
      <c r="K3" s="34">
        <f>I3*0.5+M3*0.5</f>
        <v>82.33500000000001</v>
      </c>
      <c r="L3" s="35" t="s">
        <v>230</v>
      </c>
      <c r="M3" s="51">
        <f>TRUNC(N3,2)</f>
        <v>89.2</v>
      </c>
      <c r="N3" s="52">
        <f>1.0046*J3</f>
        <v>89.20848</v>
      </c>
      <c r="O3" s="12" t="s">
        <v>231</v>
      </c>
      <c r="P3" s="53" t="s">
        <v>232</v>
      </c>
      <c r="Q3" s="61"/>
      <c r="R3" s="61" t="s">
        <v>233</v>
      </c>
    </row>
    <row r="4" spans="1:18" s="1" customFormat="1" ht="22.5" customHeight="1">
      <c r="A4" s="6" t="s">
        <v>234</v>
      </c>
      <c r="B4" s="9" t="s">
        <v>225</v>
      </c>
      <c r="C4" s="10">
        <v>170101010626</v>
      </c>
      <c r="D4" s="11" t="s">
        <v>226</v>
      </c>
      <c r="E4" s="8" t="s">
        <v>227</v>
      </c>
      <c r="F4" s="33" t="s">
        <v>235</v>
      </c>
      <c r="G4" s="34">
        <v>82.315</v>
      </c>
      <c r="H4" s="35">
        <v>60</v>
      </c>
      <c r="I4" s="77" t="s">
        <v>236</v>
      </c>
      <c r="J4" s="50">
        <v>88.4</v>
      </c>
      <c r="K4" s="34">
        <f>I4*0.5+M4*0.5</f>
        <v>82.315</v>
      </c>
      <c r="L4" s="35" t="s">
        <v>230</v>
      </c>
      <c r="M4" s="51">
        <f>TRUNC(N4,2)</f>
        <v>88.8</v>
      </c>
      <c r="N4" s="52">
        <f>1.0046*J4</f>
        <v>88.80664</v>
      </c>
      <c r="O4" s="12" t="s">
        <v>231</v>
      </c>
      <c r="P4" s="53" t="s">
        <v>237</v>
      </c>
      <c r="Q4" s="61"/>
      <c r="R4" s="61" t="s">
        <v>238</v>
      </c>
    </row>
    <row r="5" spans="1:18" s="1" customFormat="1" ht="22.5" customHeight="1">
      <c r="A5" s="6" t="s">
        <v>239</v>
      </c>
      <c r="B5" s="6" t="s">
        <v>225</v>
      </c>
      <c r="C5" s="10">
        <v>170101010513</v>
      </c>
      <c r="D5" s="8" t="s">
        <v>226</v>
      </c>
      <c r="E5" s="8" t="s">
        <v>227</v>
      </c>
      <c r="F5" s="33" t="s">
        <v>240</v>
      </c>
      <c r="G5" s="34">
        <v>82.22</v>
      </c>
      <c r="H5" s="35">
        <v>61</v>
      </c>
      <c r="I5" s="77" t="s">
        <v>241</v>
      </c>
      <c r="J5" s="50">
        <v>87.2</v>
      </c>
      <c r="K5" s="34">
        <f>I5*0.5+M5*0.5</f>
        <v>82.22</v>
      </c>
      <c r="L5" s="35" t="s">
        <v>242</v>
      </c>
      <c r="M5" s="51">
        <f>TRUNC(N5,2)</f>
        <v>86.79</v>
      </c>
      <c r="N5" s="52">
        <f>0.9954*J5</f>
        <v>86.79888</v>
      </c>
      <c r="O5" s="12" t="s">
        <v>243</v>
      </c>
      <c r="P5" s="53" t="s">
        <v>244</v>
      </c>
      <c r="Q5" s="61"/>
      <c r="R5" s="61" t="s">
        <v>245</v>
      </c>
    </row>
    <row r="6" spans="1:18" s="1" customFormat="1" ht="22.5" customHeight="1">
      <c r="A6" s="12" t="s">
        <v>246</v>
      </c>
      <c r="B6" s="6" t="s">
        <v>225</v>
      </c>
      <c r="C6" s="10">
        <v>170101011110</v>
      </c>
      <c r="D6" s="8" t="s">
        <v>226</v>
      </c>
      <c r="E6" s="8" t="s">
        <v>227</v>
      </c>
      <c r="F6" s="33" t="s">
        <v>247</v>
      </c>
      <c r="G6" s="34">
        <v>82.21</v>
      </c>
      <c r="H6" s="35">
        <v>62</v>
      </c>
      <c r="I6" s="77" t="s">
        <v>236</v>
      </c>
      <c r="J6" s="50">
        <v>89</v>
      </c>
      <c r="K6" s="34">
        <f>I6*0.5+M6*0.5</f>
        <v>82.21000000000001</v>
      </c>
      <c r="L6" s="35" t="s">
        <v>242</v>
      </c>
      <c r="M6" s="51">
        <f>TRUNC(N6,2)</f>
        <v>88.59</v>
      </c>
      <c r="N6" s="52">
        <f>0.9954*J6</f>
        <v>88.5906</v>
      </c>
      <c r="O6" s="12" t="s">
        <v>231</v>
      </c>
      <c r="P6" s="53" t="s">
        <v>248</v>
      </c>
      <c r="Q6" s="61"/>
      <c r="R6" s="61" t="s">
        <v>249</v>
      </c>
    </row>
    <row r="7" spans="1:18" s="1" customFormat="1" ht="22.5" customHeight="1">
      <c r="A7" s="12" t="s">
        <v>250</v>
      </c>
      <c r="B7" s="6" t="s">
        <v>225</v>
      </c>
      <c r="C7" s="10">
        <v>170101011217</v>
      </c>
      <c r="D7" s="11" t="s">
        <v>226</v>
      </c>
      <c r="E7" s="8" t="s">
        <v>227</v>
      </c>
      <c r="F7" s="33" t="s">
        <v>251</v>
      </c>
      <c r="G7" s="34">
        <v>82.13</v>
      </c>
      <c r="H7" s="35">
        <v>63</v>
      </c>
      <c r="I7" s="77" t="s">
        <v>252</v>
      </c>
      <c r="J7" s="50">
        <v>88.2</v>
      </c>
      <c r="K7" s="34">
        <f>I7*0.5+M7*0.5</f>
        <v>82.13</v>
      </c>
      <c r="L7" s="35" t="s">
        <v>242</v>
      </c>
      <c r="M7" s="51">
        <f>TRUNC(N7,2)</f>
        <v>87.79</v>
      </c>
      <c r="N7" s="52">
        <f>0.9954*J7</f>
        <v>87.79428</v>
      </c>
      <c r="O7" s="12" t="s">
        <v>231</v>
      </c>
      <c r="P7" s="53" t="s">
        <v>253</v>
      </c>
      <c r="Q7" s="61"/>
      <c r="R7" s="61" t="s">
        <v>233</v>
      </c>
    </row>
    <row r="8" spans="1:18" s="1" customFormat="1" ht="22.5" customHeight="1">
      <c r="A8" s="12" t="s">
        <v>254</v>
      </c>
      <c r="B8" s="6" t="s">
        <v>225</v>
      </c>
      <c r="C8" s="10">
        <v>170101010804</v>
      </c>
      <c r="D8" s="11" t="s">
        <v>226</v>
      </c>
      <c r="E8" s="8" t="s">
        <v>227</v>
      </c>
      <c r="F8" s="33" t="s">
        <v>255</v>
      </c>
      <c r="G8" s="34">
        <v>82.045</v>
      </c>
      <c r="H8" s="35">
        <v>65</v>
      </c>
      <c r="I8" s="77" t="s">
        <v>256</v>
      </c>
      <c r="J8" s="50">
        <v>84.2</v>
      </c>
      <c r="K8" s="34">
        <f>I8*0.5+M8*0.5</f>
        <v>82.045</v>
      </c>
      <c r="L8" s="35" t="s">
        <v>242</v>
      </c>
      <c r="M8" s="51">
        <f>TRUNC(N8,2)</f>
        <v>84.58</v>
      </c>
      <c r="N8" s="52">
        <f>1.0046*J8</f>
        <v>84.58731999999999</v>
      </c>
      <c r="O8" s="12" t="s">
        <v>231</v>
      </c>
      <c r="P8" s="53" t="s">
        <v>257</v>
      </c>
      <c r="Q8" s="61"/>
      <c r="R8" s="61" t="s">
        <v>258</v>
      </c>
    </row>
    <row r="9" spans="1:18" s="1" customFormat="1" ht="22.5" customHeight="1">
      <c r="A9" s="13" t="s">
        <v>259</v>
      </c>
      <c r="B9" s="14" t="s">
        <v>225</v>
      </c>
      <c r="C9" s="10">
        <v>170101010120</v>
      </c>
      <c r="D9" s="11" t="s">
        <v>226</v>
      </c>
      <c r="E9" s="8" t="s">
        <v>227</v>
      </c>
      <c r="F9" s="36" t="s">
        <v>260</v>
      </c>
      <c r="G9" s="34">
        <v>81.94</v>
      </c>
      <c r="H9" s="35">
        <v>68</v>
      </c>
      <c r="I9" s="77" t="s">
        <v>261</v>
      </c>
      <c r="J9" s="34">
        <v>84.6</v>
      </c>
      <c r="K9" s="34">
        <f>I9*0.5+M9*0.5</f>
        <v>81.94</v>
      </c>
      <c r="L9" s="35" t="s">
        <v>242</v>
      </c>
      <c r="M9" s="51">
        <f>TRUNC(N9,2)</f>
        <v>84.98</v>
      </c>
      <c r="N9" s="52">
        <f>1.0046*J9</f>
        <v>84.98915999999998</v>
      </c>
      <c r="O9" s="13" t="s">
        <v>231</v>
      </c>
      <c r="P9" s="53" t="s">
        <v>262</v>
      </c>
      <c r="Q9" s="62"/>
      <c r="R9" s="62" t="s">
        <v>263</v>
      </c>
    </row>
    <row r="10" spans="1:18" s="1" customFormat="1" ht="22.5" customHeight="1">
      <c r="A10" s="6" t="s">
        <v>264</v>
      </c>
      <c r="B10" s="6" t="s">
        <v>225</v>
      </c>
      <c r="C10" s="10">
        <v>170101010830</v>
      </c>
      <c r="D10" s="8" t="s">
        <v>226</v>
      </c>
      <c r="E10" s="8" t="s">
        <v>227</v>
      </c>
      <c r="F10" s="33" t="s">
        <v>265</v>
      </c>
      <c r="G10" s="34">
        <v>81.91499999999999</v>
      </c>
      <c r="H10" s="35">
        <v>69</v>
      </c>
      <c r="I10" s="77" t="s">
        <v>266</v>
      </c>
      <c r="J10" s="50">
        <v>87.8</v>
      </c>
      <c r="K10" s="34">
        <f aca="true" t="shared" si="0" ref="K10:K26">I10*0.5+M10*0.5</f>
        <v>81.91499999999999</v>
      </c>
      <c r="L10" s="35" t="s">
        <v>242</v>
      </c>
      <c r="M10" s="51">
        <f aca="true" t="shared" si="1" ref="M10:M26">TRUNC(N10,2)</f>
        <v>87.39</v>
      </c>
      <c r="N10" s="52">
        <f>0.9954*J10</f>
        <v>87.39612</v>
      </c>
      <c r="O10" s="12" t="s">
        <v>243</v>
      </c>
      <c r="P10" s="53" t="s">
        <v>267</v>
      </c>
      <c r="Q10" s="61"/>
      <c r="R10" s="61" t="s">
        <v>268</v>
      </c>
    </row>
    <row r="11" spans="1:18" s="1" customFormat="1" ht="22.5" customHeight="1">
      <c r="A11" s="6" t="s">
        <v>269</v>
      </c>
      <c r="B11" s="6" t="s">
        <v>225</v>
      </c>
      <c r="C11" s="10">
        <v>170101010806</v>
      </c>
      <c r="D11" s="8" t="s">
        <v>226</v>
      </c>
      <c r="E11" s="8" t="s">
        <v>227</v>
      </c>
      <c r="F11" s="33" t="s">
        <v>270</v>
      </c>
      <c r="G11" s="34">
        <v>81.895</v>
      </c>
      <c r="H11" s="35">
        <v>70</v>
      </c>
      <c r="I11" s="77" t="s">
        <v>271</v>
      </c>
      <c r="J11" s="50">
        <v>85.8</v>
      </c>
      <c r="K11" s="34">
        <f t="shared" si="0"/>
        <v>81.895</v>
      </c>
      <c r="L11" s="35" t="s">
        <v>242</v>
      </c>
      <c r="M11" s="51">
        <f t="shared" si="1"/>
        <v>86.19</v>
      </c>
      <c r="N11" s="52">
        <f>1.0046*J11</f>
        <v>86.19467999999999</v>
      </c>
      <c r="O11" s="12" t="s">
        <v>272</v>
      </c>
      <c r="P11" s="53" t="s">
        <v>273</v>
      </c>
      <c r="Q11" s="61"/>
      <c r="R11" s="61" t="s">
        <v>274</v>
      </c>
    </row>
    <row r="12" spans="1:18" s="1" customFormat="1" ht="22.5" customHeight="1">
      <c r="A12" s="6" t="s">
        <v>275</v>
      </c>
      <c r="B12" s="6" t="s">
        <v>225</v>
      </c>
      <c r="C12" s="10">
        <v>170101010701</v>
      </c>
      <c r="D12" s="8" t="s">
        <v>226</v>
      </c>
      <c r="E12" s="8" t="s">
        <v>227</v>
      </c>
      <c r="F12" s="33" t="s">
        <v>276</v>
      </c>
      <c r="G12" s="34">
        <v>81.895</v>
      </c>
      <c r="H12" s="35">
        <v>70</v>
      </c>
      <c r="I12" s="77" t="s">
        <v>271</v>
      </c>
      <c r="J12" s="50">
        <v>85.8</v>
      </c>
      <c r="K12" s="34">
        <f t="shared" si="0"/>
        <v>81.895</v>
      </c>
      <c r="L12" s="35" t="s">
        <v>242</v>
      </c>
      <c r="M12" s="51">
        <f t="shared" si="1"/>
        <v>86.19</v>
      </c>
      <c r="N12" s="52">
        <f>1.0046*J12</f>
        <v>86.19467999999999</v>
      </c>
      <c r="O12" s="12" t="s">
        <v>243</v>
      </c>
      <c r="P12" s="53" t="s">
        <v>277</v>
      </c>
      <c r="Q12" s="61"/>
      <c r="R12" s="61" t="s">
        <v>278</v>
      </c>
    </row>
    <row r="13" spans="1:18" s="1" customFormat="1" ht="22.5" customHeight="1">
      <c r="A13" s="6" t="s">
        <v>279</v>
      </c>
      <c r="B13" s="6" t="s">
        <v>225</v>
      </c>
      <c r="C13" s="10">
        <v>170101010823</v>
      </c>
      <c r="D13" s="8" t="s">
        <v>226</v>
      </c>
      <c r="E13" s="8" t="s">
        <v>227</v>
      </c>
      <c r="F13" s="33" t="s">
        <v>280</v>
      </c>
      <c r="G13" s="34">
        <v>81.815</v>
      </c>
      <c r="H13" s="35">
        <v>72</v>
      </c>
      <c r="I13" s="77" t="s">
        <v>266</v>
      </c>
      <c r="J13" s="50">
        <v>86.8</v>
      </c>
      <c r="K13" s="34">
        <f t="shared" si="0"/>
        <v>81.815</v>
      </c>
      <c r="L13" s="35" t="s">
        <v>281</v>
      </c>
      <c r="M13" s="51">
        <f t="shared" si="1"/>
        <v>87.19</v>
      </c>
      <c r="N13" s="52">
        <f>1.0046*J13</f>
        <v>87.19927999999999</v>
      </c>
      <c r="O13" s="12" t="s">
        <v>231</v>
      </c>
      <c r="P13" s="53" t="s">
        <v>282</v>
      </c>
      <c r="Q13" s="61"/>
      <c r="R13" s="61" t="s">
        <v>283</v>
      </c>
    </row>
    <row r="14" spans="1:18" s="1" customFormat="1" ht="22.5" customHeight="1">
      <c r="A14" s="6" t="s">
        <v>284</v>
      </c>
      <c r="B14" s="6" t="s">
        <v>225</v>
      </c>
      <c r="C14" s="10">
        <v>170101011005</v>
      </c>
      <c r="D14" s="8" t="s">
        <v>226</v>
      </c>
      <c r="E14" s="8" t="s">
        <v>227</v>
      </c>
      <c r="F14" s="33" t="s">
        <v>285</v>
      </c>
      <c r="G14" s="34">
        <v>81.51</v>
      </c>
      <c r="H14" s="35">
        <v>74</v>
      </c>
      <c r="I14" s="77" t="s">
        <v>286</v>
      </c>
      <c r="J14" s="50">
        <v>89</v>
      </c>
      <c r="K14" s="34">
        <f t="shared" si="0"/>
        <v>81.51</v>
      </c>
      <c r="L14" s="35" t="s">
        <v>281</v>
      </c>
      <c r="M14" s="51">
        <f t="shared" si="1"/>
        <v>88.59</v>
      </c>
      <c r="N14" s="52">
        <f>0.9954*J14</f>
        <v>88.5906</v>
      </c>
      <c r="O14" s="12" t="s">
        <v>231</v>
      </c>
      <c r="P14" s="53" t="s">
        <v>287</v>
      </c>
      <c r="Q14" s="61"/>
      <c r="R14" s="61" t="s">
        <v>288</v>
      </c>
    </row>
    <row r="15" spans="1:18" s="1" customFormat="1" ht="22.5" customHeight="1">
      <c r="A15" s="15" t="s">
        <v>289</v>
      </c>
      <c r="B15" s="15" t="s">
        <v>225</v>
      </c>
      <c r="C15" s="10">
        <v>170101022504</v>
      </c>
      <c r="D15" s="16" t="s">
        <v>290</v>
      </c>
      <c r="E15" s="8" t="s">
        <v>291</v>
      </c>
      <c r="F15" s="37" t="s">
        <v>292</v>
      </c>
      <c r="G15" s="34">
        <v>81.29499999999999</v>
      </c>
      <c r="H15" s="35">
        <v>61</v>
      </c>
      <c r="I15" s="77" t="s">
        <v>293</v>
      </c>
      <c r="J15" s="54">
        <v>86.6</v>
      </c>
      <c r="K15" s="34">
        <f t="shared" si="0"/>
        <v>81.29499999999999</v>
      </c>
      <c r="L15" s="35" t="s">
        <v>242</v>
      </c>
      <c r="M15" s="51">
        <f t="shared" si="1"/>
        <v>84.82</v>
      </c>
      <c r="N15" s="52">
        <f>0.9795*J15</f>
        <v>84.82469999999999</v>
      </c>
      <c r="O15" s="18" t="s">
        <v>231</v>
      </c>
      <c r="P15" s="53" t="s">
        <v>294</v>
      </c>
      <c r="Q15" s="63"/>
      <c r="R15" s="63" t="s">
        <v>295</v>
      </c>
    </row>
    <row r="16" spans="1:18" s="1" customFormat="1" ht="22.5" customHeight="1">
      <c r="A16" s="15" t="s">
        <v>296</v>
      </c>
      <c r="B16" s="15" t="s">
        <v>297</v>
      </c>
      <c r="C16" s="10">
        <v>170101022422</v>
      </c>
      <c r="D16" s="16" t="s">
        <v>290</v>
      </c>
      <c r="E16" s="8" t="s">
        <v>291</v>
      </c>
      <c r="F16" s="37" t="s">
        <v>298</v>
      </c>
      <c r="G16" s="34">
        <v>81.25999999999999</v>
      </c>
      <c r="H16" s="35">
        <v>62</v>
      </c>
      <c r="I16" s="77" t="s">
        <v>299</v>
      </c>
      <c r="J16" s="54">
        <v>83</v>
      </c>
      <c r="K16" s="34">
        <f t="shared" si="0"/>
        <v>81.25999999999999</v>
      </c>
      <c r="L16" s="35" t="s">
        <v>242</v>
      </c>
      <c r="M16" s="51">
        <f t="shared" si="1"/>
        <v>84.7</v>
      </c>
      <c r="N16" s="52">
        <f>1.0205*J16</f>
        <v>84.7015</v>
      </c>
      <c r="O16" s="18" t="s">
        <v>231</v>
      </c>
      <c r="P16" s="53" t="s">
        <v>300</v>
      </c>
      <c r="Q16" s="63"/>
      <c r="R16" s="63" t="s">
        <v>301</v>
      </c>
    </row>
    <row r="17" spans="1:18" s="1" customFormat="1" ht="22.5" customHeight="1">
      <c r="A17" s="15" t="s">
        <v>302</v>
      </c>
      <c r="B17" s="15" t="s">
        <v>297</v>
      </c>
      <c r="C17" s="10">
        <v>170101022724</v>
      </c>
      <c r="D17" s="8" t="s">
        <v>290</v>
      </c>
      <c r="E17" s="8" t="s">
        <v>291</v>
      </c>
      <c r="F17" s="37" t="s">
        <v>303</v>
      </c>
      <c r="G17" s="34">
        <v>81.1</v>
      </c>
      <c r="H17" s="35">
        <v>63</v>
      </c>
      <c r="I17" s="77" t="s">
        <v>304</v>
      </c>
      <c r="J17" s="54">
        <v>88.6</v>
      </c>
      <c r="K17" s="34">
        <f t="shared" si="0"/>
        <v>81.1</v>
      </c>
      <c r="L17" s="35" t="s">
        <v>242</v>
      </c>
      <c r="M17" s="51">
        <f t="shared" si="1"/>
        <v>86.78</v>
      </c>
      <c r="N17" s="52">
        <f>0.9795*J17</f>
        <v>86.7837</v>
      </c>
      <c r="O17" s="18" t="s">
        <v>243</v>
      </c>
      <c r="P17" s="53" t="s">
        <v>305</v>
      </c>
      <c r="Q17" s="63"/>
      <c r="R17" s="63" t="s">
        <v>306</v>
      </c>
    </row>
    <row r="18" spans="1:18" s="1" customFormat="1" ht="22.5" customHeight="1">
      <c r="A18" s="15" t="s">
        <v>307</v>
      </c>
      <c r="B18" s="15" t="s">
        <v>308</v>
      </c>
      <c r="C18" s="10">
        <v>170101022023</v>
      </c>
      <c r="D18" s="8" t="s">
        <v>290</v>
      </c>
      <c r="E18" s="8" t="s">
        <v>291</v>
      </c>
      <c r="F18" s="37" t="s">
        <v>309</v>
      </c>
      <c r="G18" s="34">
        <v>81.04</v>
      </c>
      <c r="H18" s="35">
        <v>65</v>
      </c>
      <c r="I18" s="77" t="s">
        <v>310</v>
      </c>
      <c r="J18" s="54">
        <v>82.6</v>
      </c>
      <c r="K18" s="34">
        <f>I18*0.5+M18*0.5</f>
        <v>81.04</v>
      </c>
      <c r="L18" s="35" t="s">
        <v>242</v>
      </c>
      <c r="M18" s="51">
        <f>TRUNC(N18,2)</f>
        <v>80.9</v>
      </c>
      <c r="N18" s="52">
        <f>0.9795*J18</f>
        <v>80.9067</v>
      </c>
      <c r="O18" s="18" t="s">
        <v>231</v>
      </c>
      <c r="P18" s="53" t="s">
        <v>311</v>
      </c>
      <c r="Q18" s="63"/>
      <c r="R18" s="63" t="s">
        <v>312</v>
      </c>
    </row>
    <row r="19" spans="1:18" s="1" customFormat="1" ht="22.5" customHeight="1">
      <c r="A19" s="15" t="s">
        <v>313</v>
      </c>
      <c r="B19" s="15" t="s">
        <v>225</v>
      </c>
      <c r="C19" s="10">
        <v>170101022130</v>
      </c>
      <c r="D19" s="8" t="s">
        <v>290</v>
      </c>
      <c r="E19" s="8" t="s">
        <v>291</v>
      </c>
      <c r="F19" s="37" t="s">
        <v>314</v>
      </c>
      <c r="G19" s="34">
        <v>81.025</v>
      </c>
      <c r="H19" s="35">
        <v>66</v>
      </c>
      <c r="I19" s="77" t="s">
        <v>315</v>
      </c>
      <c r="J19" s="54">
        <v>84.6</v>
      </c>
      <c r="K19" s="34">
        <f aca="true" t="shared" si="2" ref="K19:K34">I19*0.5+M19*0.5</f>
        <v>81.025</v>
      </c>
      <c r="L19" s="35" t="s">
        <v>242</v>
      </c>
      <c r="M19" s="51">
        <f aca="true" t="shared" si="3" ref="M19:M34">TRUNC(N19,2)</f>
        <v>82.86</v>
      </c>
      <c r="N19" s="52">
        <f>0.9795*J19</f>
        <v>82.8657</v>
      </c>
      <c r="O19" s="18" t="s">
        <v>231</v>
      </c>
      <c r="P19" s="53" t="s">
        <v>316</v>
      </c>
      <c r="Q19" s="63"/>
      <c r="R19" s="63" t="s">
        <v>317</v>
      </c>
    </row>
    <row r="20" spans="1:18" s="1" customFormat="1" ht="22.5" customHeight="1">
      <c r="A20" s="17" t="s">
        <v>318</v>
      </c>
      <c r="B20" s="17" t="s">
        <v>225</v>
      </c>
      <c r="C20" s="10">
        <v>170101021524</v>
      </c>
      <c r="D20" s="8" t="s">
        <v>290</v>
      </c>
      <c r="E20" s="8" t="s">
        <v>291</v>
      </c>
      <c r="F20" s="38" t="s">
        <v>319</v>
      </c>
      <c r="G20" s="34">
        <v>80.97</v>
      </c>
      <c r="H20" s="35">
        <v>68</v>
      </c>
      <c r="I20" s="77" t="s">
        <v>320</v>
      </c>
      <c r="J20" s="55">
        <v>89.8</v>
      </c>
      <c r="K20" s="34">
        <f t="shared" si="2"/>
        <v>80.97</v>
      </c>
      <c r="L20" s="35" t="s">
        <v>242</v>
      </c>
      <c r="M20" s="51">
        <f t="shared" si="3"/>
        <v>87.95</v>
      </c>
      <c r="N20" s="52">
        <f aca="true" t="shared" si="4" ref="N20:N22">0.9795*J20</f>
        <v>87.9591</v>
      </c>
      <c r="O20" s="35" t="s">
        <v>231</v>
      </c>
      <c r="P20" s="53" t="s">
        <v>321</v>
      </c>
      <c r="Q20" s="64"/>
      <c r="R20" s="64" t="s">
        <v>322</v>
      </c>
    </row>
    <row r="21" spans="1:18" s="1" customFormat="1" ht="22.5" customHeight="1">
      <c r="A21" s="15" t="s">
        <v>323</v>
      </c>
      <c r="B21" s="15" t="s">
        <v>225</v>
      </c>
      <c r="C21" s="10">
        <v>170101022211</v>
      </c>
      <c r="D21" s="8" t="s">
        <v>290</v>
      </c>
      <c r="E21" s="8" t="s">
        <v>291</v>
      </c>
      <c r="F21" s="37" t="s">
        <v>324</v>
      </c>
      <c r="G21" s="34">
        <v>80.955</v>
      </c>
      <c r="H21" s="35">
        <v>69</v>
      </c>
      <c r="I21" s="77" t="s">
        <v>325</v>
      </c>
      <c r="J21" s="54">
        <v>86.8</v>
      </c>
      <c r="K21" s="34">
        <f t="shared" si="2"/>
        <v>80.955</v>
      </c>
      <c r="L21" s="35" t="s">
        <v>242</v>
      </c>
      <c r="M21" s="51">
        <f t="shared" si="3"/>
        <v>85.02</v>
      </c>
      <c r="N21" s="52">
        <f t="shared" si="4"/>
        <v>85.0206</v>
      </c>
      <c r="O21" s="18" t="s">
        <v>231</v>
      </c>
      <c r="P21" s="53" t="s">
        <v>326</v>
      </c>
      <c r="Q21" s="63"/>
      <c r="R21" s="63" t="s">
        <v>327</v>
      </c>
    </row>
    <row r="22" spans="1:18" s="1" customFormat="1" ht="22.5" customHeight="1">
      <c r="A22" s="15" t="s">
        <v>328</v>
      </c>
      <c r="B22" s="15" t="s">
        <v>225</v>
      </c>
      <c r="C22" s="10">
        <v>170101022416</v>
      </c>
      <c r="D22" s="8" t="s">
        <v>290</v>
      </c>
      <c r="E22" s="8" t="s">
        <v>291</v>
      </c>
      <c r="F22" s="37" t="s">
        <v>329</v>
      </c>
      <c r="G22" s="34">
        <v>80.88999999999999</v>
      </c>
      <c r="H22" s="35">
        <v>70</v>
      </c>
      <c r="I22" s="77" t="s">
        <v>330</v>
      </c>
      <c r="J22" s="54">
        <v>87</v>
      </c>
      <c r="K22" s="34">
        <f t="shared" si="2"/>
        <v>80.88999999999999</v>
      </c>
      <c r="L22" s="35" t="s">
        <v>242</v>
      </c>
      <c r="M22" s="51">
        <f t="shared" si="3"/>
        <v>85.21</v>
      </c>
      <c r="N22" s="52">
        <f t="shared" si="4"/>
        <v>85.2165</v>
      </c>
      <c r="O22" s="18" t="s">
        <v>231</v>
      </c>
      <c r="P22" s="53" t="s">
        <v>331</v>
      </c>
      <c r="Q22" s="63"/>
      <c r="R22" s="63" t="s">
        <v>332</v>
      </c>
    </row>
    <row r="23" spans="1:18" s="1" customFormat="1" ht="22.5" customHeight="1">
      <c r="A23" s="18" t="s">
        <v>333</v>
      </c>
      <c r="B23" s="15" t="s">
        <v>225</v>
      </c>
      <c r="C23" s="10">
        <v>170101022417</v>
      </c>
      <c r="D23" s="8" t="s">
        <v>290</v>
      </c>
      <c r="E23" s="8" t="s">
        <v>291</v>
      </c>
      <c r="F23" s="37" t="s">
        <v>334</v>
      </c>
      <c r="G23" s="34">
        <v>80.78</v>
      </c>
      <c r="H23" s="35">
        <v>72</v>
      </c>
      <c r="I23" s="77" t="s">
        <v>335</v>
      </c>
      <c r="J23" s="54">
        <v>89</v>
      </c>
      <c r="K23" s="34">
        <f t="shared" si="2"/>
        <v>80.78</v>
      </c>
      <c r="L23" s="35" t="s">
        <v>242</v>
      </c>
      <c r="M23" s="51">
        <f t="shared" si="3"/>
        <v>87.17</v>
      </c>
      <c r="N23" s="52">
        <f>0.9795*J23</f>
        <v>87.1755</v>
      </c>
      <c r="O23" s="18" t="s">
        <v>243</v>
      </c>
      <c r="P23" s="53" t="s">
        <v>336</v>
      </c>
      <c r="Q23" s="63"/>
      <c r="R23" s="63" t="s">
        <v>337</v>
      </c>
    </row>
    <row r="24" spans="1:18" s="1" customFormat="1" ht="22.5" customHeight="1">
      <c r="A24" s="15" t="s">
        <v>338</v>
      </c>
      <c r="B24" s="9" t="s">
        <v>225</v>
      </c>
      <c r="C24" s="10">
        <v>170101033321</v>
      </c>
      <c r="D24" s="19" t="s">
        <v>339</v>
      </c>
      <c r="E24" s="8" t="s">
        <v>340</v>
      </c>
      <c r="F24" s="39" t="s">
        <v>341</v>
      </c>
      <c r="G24" s="34">
        <v>80.96000000000001</v>
      </c>
      <c r="H24" s="35">
        <v>62</v>
      </c>
      <c r="I24" s="77" t="s">
        <v>342</v>
      </c>
      <c r="J24" s="54">
        <v>85.2</v>
      </c>
      <c r="K24" s="34">
        <f t="shared" si="2"/>
        <v>80.96000000000001</v>
      </c>
      <c r="L24" s="35" t="s">
        <v>230</v>
      </c>
      <c r="M24" s="51">
        <f t="shared" si="3"/>
        <v>87.75</v>
      </c>
      <c r="N24" s="52">
        <f>1.03*J24</f>
        <v>87.756</v>
      </c>
      <c r="O24" s="56" t="s">
        <v>231</v>
      </c>
      <c r="P24" s="57" t="s">
        <v>343</v>
      </c>
      <c r="Q24" s="65"/>
      <c r="R24" s="66" t="s">
        <v>312</v>
      </c>
    </row>
    <row r="25" spans="1:18" s="1" customFormat="1" ht="22.5" customHeight="1">
      <c r="A25" s="15" t="s">
        <v>344</v>
      </c>
      <c r="B25" s="9" t="s">
        <v>225</v>
      </c>
      <c r="C25" s="10">
        <v>170101033618</v>
      </c>
      <c r="D25" s="19" t="s">
        <v>339</v>
      </c>
      <c r="E25" s="8" t="s">
        <v>340</v>
      </c>
      <c r="F25" s="39" t="s">
        <v>345</v>
      </c>
      <c r="G25" s="34">
        <v>80.93</v>
      </c>
      <c r="H25" s="35">
        <v>63</v>
      </c>
      <c r="I25" s="77" t="s">
        <v>346</v>
      </c>
      <c r="J25" s="54">
        <v>81</v>
      </c>
      <c r="K25" s="34">
        <f t="shared" si="2"/>
        <v>80.93</v>
      </c>
      <c r="L25" s="35" t="s">
        <v>242</v>
      </c>
      <c r="M25" s="51">
        <f t="shared" si="3"/>
        <v>83.43</v>
      </c>
      <c r="N25" s="52">
        <f>1.03*J25</f>
        <v>83.43</v>
      </c>
      <c r="O25" s="56" t="s">
        <v>347</v>
      </c>
      <c r="P25" s="57" t="s">
        <v>348</v>
      </c>
      <c r="Q25" s="65"/>
      <c r="R25" s="66" t="s">
        <v>349</v>
      </c>
    </row>
    <row r="26" spans="1:18" s="1" customFormat="1" ht="22.5" customHeight="1">
      <c r="A26" s="15" t="s">
        <v>350</v>
      </c>
      <c r="B26" s="9" t="s">
        <v>225</v>
      </c>
      <c r="C26" s="10">
        <v>170101033424</v>
      </c>
      <c r="D26" s="20" t="s">
        <v>339</v>
      </c>
      <c r="E26" s="8" t="s">
        <v>340</v>
      </c>
      <c r="F26" s="39" t="s">
        <v>351</v>
      </c>
      <c r="G26" s="34">
        <v>80.63</v>
      </c>
      <c r="H26" s="35">
        <v>67</v>
      </c>
      <c r="I26" s="77" t="s">
        <v>352</v>
      </c>
      <c r="J26" s="54">
        <v>87.8</v>
      </c>
      <c r="K26" s="34">
        <f>I26*0.5+M26*0.5</f>
        <v>80.63</v>
      </c>
      <c r="L26" s="35" t="s">
        <v>242</v>
      </c>
      <c r="M26" s="51">
        <f>TRUNC(N26,2)</f>
        <v>85.16</v>
      </c>
      <c r="N26" s="52">
        <f aca="true" t="shared" si="5" ref="N26:N31">0.97*J26</f>
        <v>85.166</v>
      </c>
      <c r="O26" s="56" t="s">
        <v>231</v>
      </c>
      <c r="P26" s="57" t="s">
        <v>353</v>
      </c>
      <c r="Q26" s="65"/>
      <c r="R26" s="66" t="s">
        <v>354</v>
      </c>
    </row>
    <row r="27" spans="1:18" s="1" customFormat="1" ht="22.5" customHeight="1">
      <c r="A27" s="15" t="s">
        <v>355</v>
      </c>
      <c r="B27" s="9" t="s">
        <v>225</v>
      </c>
      <c r="C27" s="10">
        <v>170101033520</v>
      </c>
      <c r="D27" s="19" t="s">
        <v>339</v>
      </c>
      <c r="E27" s="8" t="s">
        <v>340</v>
      </c>
      <c r="F27" s="39" t="s">
        <v>356</v>
      </c>
      <c r="G27" s="34">
        <v>80.57</v>
      </c>
      <c r="H27" s="35">
        <v>68</v>
      </c>
      <c r="I27" s="77" t="s">
        <v>357</v>
      </c>
      <c r="J27" s="54">
        <v>87.4</v>
      </c>
      <c r="K27" s="34">
        <f>I27*0.5+M27*0.5</f>
        <v>80.57</v>
      </c>
      <c r="L27" s="35" t="s">
        <v>242</v>
      </c>
      <c r="M27" s="51">
        <f>TRUNC(N27,2)</f>
        <v>84.77</v>
      </c>
      <c r="N27" s="52">
        <f t="shared" si="5"/>
        <v>84.778</v>
      </c>
      <c r="O27" s="56" t="s">
        <v>347</v>
      </c>
      <c r="P27" s="57" t="s">
        <v>358</v>
      </c>
      <c r="Q27" s="65"/>
      <c r="R27" s="66" t="s">
        <v>349</v>
      </c>
    </row>
    <row r="28" spans="1:18" s="1" customFormat="1" ht="22.5" customHeight="1">
      <c r="A28" s="15" t="s">
        <v>359</v>
      </c>
      <c r="B28" s="9" t="s">
        <v>225</v>
      </c>
      <c r="C28" s="10">
        <v>170101033018</v>
      </c>
      <c r="D28" s="20" t="s">
        <v>339</v>
      </c>
      <c r="E28" s="8" t="s">
        <v>340</v>
      </c>
      <c r="F28" s="39" t="s">
        <v>360</v>
      </c>
      <c r="G28" s="34">
        <v>80.565</v>
      </c>
      <c r="H28" s="35">
        <v>68</v>
      </c>
      <c r="I28" s="77" t="s">
        <v>361</v>
      </c>
      <c r="J28" s="54">
        <v>84</v>
      </c>
      <c r="K28" s="34">
        <f>I28*0.5+M28*0.5</f>
        <v>80.565</v>
      </c>
      <c r="L28" s="35" t="s">
        <v>242</v>
      </c>
      <c r="M28" s="51">
        <f>TRUNC(N28,2)</f>
        <v>86.52</v>
      </c>
      <c r="N28" s="52">
        <f aca="true" t="shared" si="6" ref="N28:N30">1.03*J28</f>
        <v>86.52</v>
      </c>
      <c r="O28" s="56" t="s">
        <v>231</v>
      </c>
      <c r="P28" s="57" t="s">
        <v>362</v>
      </c>
      <c r="Q28" s="65"/>
      <c r="R28" s="66" t="s">
        <v>363</v>
      </c>
    </row>
    <row r="29" spans="1:18" s="1" customFormat="1" ht="22.5" customHeight="1">
      <c r="A29" s="15" t="s">
        <v>364</v>
      </c>
      <c r="B29" s="9" t="s">
        <v>225</v>
      </c>
      <c r="C29" s="10">
        <v>170101033314</v>
      </c>
      <c r="D29" s="8" t="s">
        <v>339</v>
      </c>
      <c r="E29" s="8" t="s">
        <v>340</v>
      </c>
      <c r="F29" s="39" t="s">
        <v>365</v>
      </c>
      <c r="G29" s="34">
        <v>80.525</v>
      </c>
      <c r="H29" s="35">
        <v>70</v>
      </c>
      <c r="I29" s="77" t="s">
        <v>366</v>
      </c>
      <c r="J29" s="54">
        <v>82</v>
      </c>
      <c r="K29" s="34">
        <f>I29*0.5+M29*0.5</f>
        <v>80.525</v>
      </c>
      <c r="L29" s="35" t="s">
        <v>242</v>
      </c>
      <c r="M29" s="51">
        <f>TRUNC(N29,2)</f>
        <v>84.46</v>
      </c>
      <c r="N29" s="52">
        <f t="shared" si="6"/>
        <v>84.46000000000001</v>
      </c>
      <c r="O29" s="56" t="s">
        <v>231</v>
      </c>
      <c r="P29" s="57" t="s">
        <v>367</v>
      </c>
      <c r="Q29" s="65"/>
      <c r="R29" s="66" t="s">
        <v>368</v>
      </c>
    </row>
    <row r="30" spans="1:18" ht="22.5" customHeight="1">
      <c r="A30" s="15" t="s">
        <v>369</v>
      </c>
      <c r="B30" s="9" t="s">
        <v>225</v>
      </c>
      <c r="C30" s="10">
        <v>170101033220</v>
      </c>
      <c r="D30" s="20" t="s">
        <v>339</v>
      </c>
      <c r="E30" s="8" t="s">
        <v>340</v>
      </c>
      <c r="F30" s="39" t="s">
        <v>370</v>
      </c>
      <c r="G30" s="34">
        <v>80.505</v>
      </c>
      <c r="H30" s="35">
        <v>71</v>
      </c>
      <c r="I30" s="77" t="s">
        <v>371</v>
      </c>
      <c r="J30" s="54">
        <v>83.2</v>
      </c>
      <c r="K30" s="34">
        <f>I30*0.5+M30*0.5</f>
        <v>80.505</v>
      </c>
      <c r="L30" s="35" t="s">
        <v>242</v>
      </c>
      <c r="M30" s="51">
        <f>TRUNC(N30,2)</f>
        <v>85.69</v>
      </c>
      <c r="N30" s="52">
        <f t="shared" si="6"/>
        <v>85.69600000000001</v>
      </c>
      <c r="O30" s="56" t="s">
        <v>231</v>
      </c>
      <c r="P30" s="57" t="s">
        <v>372</v>
      </c>
      <c r="Q30" s="65"/>
      <c r="R30" s="66" t="s">
        <v>295</v>
      </c>
    </row>
    <row r="31" spans="1:18" ht="22.5" customHeight="1">
      <c r="A31" s="15" t="s">
        <v>373</v>
      </c>
      <c r="B31" s="21" t="s">
        <v>225</v>
      </c>
      <c r="C31" s="10">
        <v>170101033211</v>
      </c>
      <c r="D31" s="8" t="s">
        <v>339</v>
      </c>
      <c r="E31" s="8" t="s">
        <v>340</v>
      </c>
      <c r="F31" s="39" t="s">
        <v>374</v>
      </c>
      <c r="G31" s="34">
        <v>80.47999999999999</v>
      </c>
      <c r="H31" s="35">
        <v>72</v>
      </c>
      <c r="I31" s="77" t="s">
        <v>375</v>
      </c>
      <c r="J31" s="54">
        <v>88.8</v>
      </c>
      <c r="K31" s="34">
        <f>I31*0.5+M31*0.5</f>
        <v>80.47999999999999</v>
      </c>
      <c r="L31" s="35" t="s">
        <v>281</v>
      </c>
      <c r="M31" s="51">
        <f>TRUNC(N31,2)</f>
        <v>86.13</v>
      </c>
      <c r="N31" s="52">
        <f t="shared" si="5"/>
        <v>86.136</v>
      </c>
      <c r="O31" s="56" t="s">
        <v>231</v>
      </c>
      <c r="P31" s="57" t="s">
        <v>376</v>
      </c>
      <c r="Q31" s="65"/>
      <c r="R31" s="66" t="s">
        <v>312</v>
      </c>
    </row>
    <row r="32" spans="1:18" ht="22.5" customHeight="1">
      <c r="A32" s="15" t="s">
        <v>377</v>
      </c>
      <c r="B32" s="9" t="s">
        <v>225</v>
      </c>
      <c r="C32" s="22">
        <v>170201055711</v>
      </c>
      <c r="D32" s="20" t="s">
        <v>378</v>
      </c>
      <c r="E32" s="8" t="s">
        <v>379</v>
      </c>
      <c r="F32" s="40" t="s">
        <v>380</v>
      </c>
      <c r="G32" s="34">
        <v>80.045</v>
      </c>
      <c r="H32" s="35">
        <v>10</v>
      </c>
      <c r="I32" s="77" t="s">
        <v>381</v>
      </c>
      <c r="J32" s="54">
        <v>90.8</v>
      </c>
      <c r="K32" s="34">
        <f>I32*0.5+J32*0.5</f>
        <v>80.045</v>
      </c>
      <c r="L32" s="35" t="s">
        <v>242</v>
      </c>
      <c r="M32" s="51"/>
      <c r="N32" s="52"/>
      <c r="O32" s="56" t="s">
        <v>231</v>
      </c>
      <c r="P32" s="58" t="s">
        <v>382</v>
      </c>
      <c r="Q32" s="67"/>
      <c r="R32" s="67" t="s">
        <v>383</v>
      </c>
    </row>
    <row r="33" spans="1:18" ht="22.5" customHeight="1">
      <c r="A33" s="17" t="s">
        <v>384</v>
      </c>
      <c r="B33" s="17" t="s">
        <v>225</v>
      </c>
      <c r="C33" s="22">
        <v>170201065821</v>
      </c>
      <c r="D33" s="20" t="s">
        <v>385</v>
      </c>
      <c r="E33" s="8" t="s">
        <v>386</v>
      </c>
      <c r="F33" s="41" t="s">
        <v>387</v>
      </c>
      <c r="G33" s="34">
        <v>82.39500000000001</v>
      </c>
      <c r="H33" s="35">
        <v>12</v>
      </c>
      <c r="I33" s="77" t="s">
        <v>388</v>
      </c>
      <c r="J33" s="55">
        <v>87</v>
      </c>
      <c r="K33" s="34">
        <f>I33*0.5+J33*0.5</f>
        <v>82.39500000000001</v>
      </c>
      <c r="L33" s="35" t="s">
        <v>242</v>
      </c>
      <c r="M33" s="51"/>
      <c r="N33" s="52"/>
      <c r="O33" s="35" t="s">
        <v>231</v>
      </c>
      <c r="P33" s="53" t="s">
        <v>389</v>
      </c>
      <c r="Q33" s="68"/>
      <c r="R33" s="69" t="s">
        <v>390</v>
      </c>
    </row>
    <row r="34" spans="1:18" ht="22.5" customHeight="1">
      <c r="A34" s="15" t="s">
        <v>391</v>
      </c>
      <c r="B34" s="9" t="s">
        <v>225</v>
      </c>
      <c r="C34" s="22">
        <v>170201076520</v>
      </c>
      <c r="D34" s="20" t="s">
        <v>392</v>
      </c>
      <c r="E34" s="8" t="s">
        <v>393</v>
      </c>
      <c r="F34" s="42" t="s">
        <v>394</v>
      </c>
      <c r="G34" s="34">
        <v>76.82</v>
      </c>
      <c r="H34" s="35">
        <v>39</v>
      </c>
      <c r="I34" s="77" t="s">
        <v>395</v>
      </c>
      <c r="J34" s="54">
        <v>87.4</v>
      </c>
      <c r="K34" s="34">
        <f>I34*0.5+M34*0.5</f>
        <v>76.82</v>
      </c>
      <c r="L34" s="35" t="s">
        <v>230</v>
      </c>
      <c r="M34" s="59">
        <f>TRUNC(N34,2)</f>
        <v>87.32</v>
      </c>
      <c r="N34" s="52">
        <f>0.9991*J34</f>
        <v>87.32134</v>
      </c>
      <c r="O34" s="56" t="s">
        <v>396</v>
      </c>
      <c r="P34" s="58" t="s">
        <v>397</v>
      </c>
      <c r="Q34" s="70"/>
      <c r="R34" s="70" t="s">
        <v>398</v>
      </c>
    </row>
    <row r="35" spans="1:18" ht="22.5" customHeight="1">
      <c r="A35" s="15" t="s">
        <v>399</v>
      </c>
      <c r="B35" s="9" t="s">
        <v>225</v>
      </c>
      <c r="C35" s="22">
        <v>170201076528</v>
      </c>
      <c r="D35" s="20" t="s">
        <v>392</v>
      </c>
      <c r="E35" s="8" t="s">
        <v>393</v>
      </c>
      <c r="F35" s="42" t="s">
        <v>400</v>
      </c>
      <c r="G35" s="34">
        <v>76.655</v>
      </c>
      <c r="H35" s="35">
        <v>40</v>
      </c>
      <c r="I35" s="77" t="s">
        <v>401</v>
      </c>
      <c r="J35" s="54">
        <v>85.4</v>
      </c>
      <c r="K35" s="34">
        <f>I35*0.5+M35*0.5</f>
        <v>76.655</v>
      </c>
      <c r="L35" s="35" t="s">
        <v>230</v>
      </c>
      <c r="M35" s="59">
        <f>TRUNC(N35,2)</f>
        <v>85.47</v>
      </c>
      <c r="N35" s="52">
        <f>1.0009*J35</f>
        <v>85.47686</v>
      </c>
      <c r="O35" s="56" t="s">
        <v>396</v>
      </c>
      <c r="P35" s="58" t="s">
        <v>402</v>
      </c>
      <c r="Q35" s="70"/>
      <c r="R35" s="70" t="s">
        <v>403</v>
      </c>
    </row>
    <row r="36" spans="1:18" ht="22.5" customHeight="1">
      <c r="A36" s="15" t="s">
        <v>404</v>
      </c>
      <c r="B36" s="9" t="s">
        <v>225</v>
      </c>
      <c r="C36" s="22">
        <v>170201076510</v>
      </c>
      <c r="D36" s="20" t="s">
        <v>392</v>
      </c>
      <c r="E36" s="8" t="s">
        <v>393</v>
      </c>
      <c r="F36" s="42" t="s">
        <v>405</v>
      </c>
      <c r="G36" s="34">
        <v>76.535</v>
      </c>
      <c r="H36" s="35">
        <v>42</v>
      </c>
      <c r="I36" s="77" t="s">
        <v>406</v>
      </c>
      <c r="J36" s="54">
        <v>92.6</v>
      </c>
      <c r="K36" s="34">
        <f>I36*0.5+M36*0.5</f>
        <v>76.535</v>
      </c>
      <c r="L36" s="35" t="s">
        <v>230</v>
      </c>
      <c r="M36" s="59">
        <f>TRUNC(N36,2)</f>
        <v>92.51</v>
      </c>
      <c r="N36" s="52">
        <f>0.9991*J36</f>
        <v>92.51665999999999</v>
      </c>
      <c r="O36" s="56" t="s">
        <v>396</v>
      </c>
      <c r="P36" s="58" t="s">
        <v>407</v>
      </c>
      <c r="Q36" s="70"/>
      <c r="R36" s="70" t="s">
        <v>408</v>
      </c>
    </row>
    <row r="37" spans="1:18" ht="22.5" customHeight="1">
      <c r="A37" s="15" t="s">
        <v>409</v>
      </c>
      <c r="B37" s="9" t="s">
        <v>225</v>
      </c>
      <c r="C37" s="22">
        <v>170201076419</v>
      </c>
      <c r="D37" s="20" t="s">
        <v>392</v>
      </c>
      <c r="E37" s="8" t="s">
        <v>393</v>
      </c>
      <c r="F37" s="42" t="s">
        <v>410</v>
      </c>
      <c r="G37" s="34">
        <v>76.16</v>
      </c>
      <c r="H37" s="35">
        <v>43</v>
      </c>
      <c r="I37" s="77" t="s">
        <v>411</v>
      </c>
      <c r="J37" s="54">
        <v>88.6</v>
      </c>
      <c r="K37" s="34">
        <f>I37*0.5+M37*0.5</f>
        <v>76.16</v>
      </c>
      <c r="L37" s="35" t="s">
        <v>242</v>
      </c>
      <c r="M37" s="59">
        <f>TRUNC(N37,2)</f>
        <v>88.52</v>
      </c>
      <c r="N37" s="52">
        <f>0.9991*J37</f>
        <v>88.52026</v>
      </c>
      <c r="O37" s="56" t="s">
        <v>396</v>
      </c>
      <c r="P37" s="58" t="s">
        <v>412</v>
      </c>
      <c r="Q37" s="70"/>
      <c r="R37" s="70" t="s">
        <v>403</v>
      </c>
    </row>
    <row r="38" spans="1:18" ht="22.5" customHeight="1">
      <c r="A38" s="15" t="s">
        <v>413</v>
      </c>
      <c r="B38" s="9" t="s">
        <v>225</v>
      </c>
      <c r="C38" s="22">
        <v>170201076601</v>
      </c>
      <c r="D38" s="20" t="s">
        <v>392</v>
      </c>
      <c r="E38" s="8" t="s">
        <v>393</v>
      </c>
      <c r="F38" s="42" t="s">
        <v>414</v>
      </c>
      <c r="G38" s="34">
        <v>76.085</v>
      </c>
      <c r="H38" s="35">
        <v>44</v>
      </c>
      <c r="I38" s="77" t="s">
        <v>415</v>
      </c>
      <c r="J38" s="54">
        <v>86</v>
      </c>
      <c r="K38" s="34">
        <f>I38*0.5+M38*0.5</f>
        <v>76.085</v>
      </c>
      <c r="L38" s="35" t="s">
        <v>242</v>
      </c>
      <c r="M38" s="59">
        <f>TRUNC(N38,2)</f>
        <v>86.07</v>
      </c>
      <c r="N38" s="52">
        <f>1.0009*J38</f>
        <v>86.0774</v>
      </c>
      <c r="O38" s="56" t="s">
        <v>396</v>
      </c>
      <c r="P38" s="58" t="s">
        <v>416</v>
      </c>
      <c r="Q38" s="70"/>
      <c r="R38" s="70" t="s">
        <v>417</v>
      </c>
    </row>
    <row r="39" spans="1:18" ht="22.5" customHeight="1">
      <c r="A39" s="15" t="s">
        <v>418</v>
      </c>
      <c r="B39" s="9" t="s">
        <v>225</v>
      </c>
      <c r="C39" s="22">
        <v>170201076529</v>
      </c>
      <c r="D39" s="20" t="s">
        <v>392</v>
      </c>
      <c r="E39" s="8" t="s">
        <v>393</v>
      </c>
      <c r="F39" s="42" t="s">
        <v>419</v>
      </c>
      <c r="G39" s="34">
        <v>75.975</v>
      </c>
      <c r="H39" s="35">
        <v>45</v>
      </c>
      <c r="I39" s="77" t="s">
        <v>420</v>
      </c>
      <c r="J39" s="54">
        <v>87.2</v>
      </c>
      <c r="K39" s="34">
        <f>I39*0.5+M39*0.5</f>
        <v>75.975</v>
      </c>
      <c r="L39" s="35" t="s">
        <v>242</v>
      </c>
      <c r="M39" s="59">
        <f>TRUNC(N39,2)</f>
        <v>87.27</v>
      </c>
      <c r="N39" s="52">
        <f>1.0009*J39</f>
        <v>87.27847999999999</v>
      </c>
      <c r="O39" s="56" t="s">
        <v>421</v>
      </c>
      <c r="P39" s="58" t="s">
        <v>422</v>
      </c>
      <c r="Q39" s="70"/>
      <c r="R39" s="70" t="s">
        <v>403</v>
      </c>
    </row>
    <row r="40" spans="1:18" ht="22.5" customHeight="1">
      <c r="A40" s="15" t="s">
        <v>423</v>
      </c>
      <c r="B40" s="15" t="s">
        <v>297</v>
      </c>
      <c r="C40" s="22">
        <v>170204025216</v>
      </c>
      <c r="D40" s="20" t="s">
        <v>424</v>
      </c>
      <c r="E40" s="8" t="s">
        <v>425</v>
      </c>
      <c r="F40" s="37" t="s">
        <v>426</v>
      </c>
      <c r="G40" s="43">
        <v>84.35</v>
      </c>
      <c r="H40" s="35">
        <v>2</v>
      </c>
      <c r="I40" s="77" t="s">
        <v>427</v>
      </c>
      <c r="J40" s="54">
        <v>87.6</v>
      </c>
      <c r="K40" s="34">
        <f>I40*0.5+J40*0.5</f>
        <v>84.35</v>
      </c>
      <c r="L40" s="35" t="s">
        <v>242</v>
      </c>
      <c r="M40" s="51"/>
      <c r="N40" s="52"/>
      <c r="O40" s="18" t="s">
        <v>231</v>
      </c>
      <c r="P40" s="53" t="s">
        <v>428</v>
      </c>
      <c r="Q40" s="71" t="s">
        <v>429</v>
      </c>
      <c r="R40" s="72" t="s">
        <v>430</v>
      </c>
    </row>
  </sheetData>
  <sheetProtection/>
  <autoFilter ref="A2:D40"/>
  <mergeCells count="1">
    <mergeCell ref="A1:F1"/>
  </mergeCells>
  <printOptions/>
  <pageMargins left="0.87" right="0.35" top="0.59" bottom="0.59" header="0.51" footer="0.51"/>
  <pageSetup horizontalDpi="600" verticalDpi="600" orientation="portrait" paperSize="9"/>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D40"/>
  <sheetViews>
    <sheetView zoomScale="89" zoomScaleNormal="89" workbookViewId="0" topLeftCell="A1">
      <selection activeCell="E11" sqref="E11"/>
    </sheetView>
  </sheetViews>
  <sheetFormatPr defaultColWidth="9.00390625" defaultRowHeight="22.5" customHeight="1"/>
  <cols>
    <col min="1" max="1" width="19.375" style="2" customWidth="1"/>
    <col min="2" max="2" width="12.875" style="2" customWidth="1"/>
    <col min="3" max="3" width="24.375" style="3" customWidth="1"/>
    <col min="4" max="4" width="18.75390625" style="4" customWidth="1"/>
    <col min="5" max="5" width="14.875" style="0" bestFit="1" customWidth="1"/>
  </cols>
  <sheetData>
    <row r="1" spans="1:4" ht="52.5" customHeight="1">
      <c r="A1" s="5" t="s">
        <v>206</v>
      </c>
      <c r="B1" s="5"/>
      <c r="C1" s="5"/>
      <c r="D1" s="5"/>
    </row>
    <row r="2" spans="1:4" ht="22.5" customHeight="1">
      <c r="A2" s="6" t="s">
        <v>207</v>
      </c>
      <c r="B2" s="6" t="s">
        <v>208</v>
      </c>
      <c r="C2" s="7" t="s">
        <v>209</v>
      </c>
      <c r="D2" s="8" t="s">
        <v>210</v>
      </c>
    </row>
    <row r="3" spans="1:4" s="1" customFormat="1" ht="22.5" customHeight="1">
      <c r="A3" s="6" t="s">
        <v>224</v>
      </c>
      <c r="B3" s="9" t="s">
        <v>225</v>
      </c>
      <c r="C3" s="10">
        <v>170101010504</v>
      </c>
      <c r="D3" s="8" t="s">
        <v>226</v>
      </c>
    </row>
    <row r="4" spans="1:4" s="1" customFormat="1" ht="22.5" customHeight="1">
      <c r="A4" s="6" t="s">
        <v>234</v>
      </c>
      <c r="B4" s="9" t="s">
        <v>225</v>
      </c>
      <c r="C4" s="10">
        <v>170101010626</v>
      </c>
      <c r="D4" s="11" t="s">
        <v>226</v>
      </c>
    </row>
    <row r="5" spans="1:4" s="1" customFormat="1" ht="22.5" customHeight="1">
      <c r="A5" s="6" t="s">
        <v>239</v>
      </c>
      <c r="B5" s="6" t="s">
        <v>225</v>
      </c>
      <c r="C5" s="10">
        <v>170101010513</v>
      </c>
      <c r="D5" s="8" t="s">
        <v>226</v>
      </c>
    </row>
    <row r="6" spans="1:4" s="1" customFormat="1" ht="22.5" customHeight="1">
      <c r="A6" s="12" t="s">
        <v>246</v>
      </c>
      <c r="B6" s="6" t="s">
        <v>225</v>
      </c>
      <c r="C6" s="10">
        <v>170101011110</v>
      </c>
      <c r="D6" s="8" t="s">
        <v>226</v>
      </c>
    </row>
    <row r="7" spans="1:4" s="1" customFormat="1" ht="22.5" customHeight="1">
      <c r="A7" s="12" t="s">
        <v>250</v>
      </c>
      <c r="B7" s="6" t="s">
        <v>225</v>
      </c>
      <c r="C7" s="10">
        <v>170101011217</v>
      </c>
      <c r="D7" s="11" t="s">
        <v>226</v>
      </c>
    </row>
    <row r="8" spans="1:4" s="1" customFormat="1" ht="22.5" customHeight="1">
      <c r="A8" s="12" t="s">
        <v>254</v>
      </c>
      <c r="B8" s="6" t="s">
        <v>225</v>
      </c>
      <c r="C8" s="10">
        <v>170101010804</v>
      </c>
      <c r="D8" s="11" t="s">
        <v>226</v>
      </c>
    </row>
    <row r="9" spans="1:4" s="1" customFormat="1" ht="22.5" customHeight="1">
      <c r="A9" s="13" t="s">
        <v>259</v>
      </c>
      <c r="B9" s="14" t="s">
        <v>225</v>
      </c>
      <c r="C9" s="10">
        <v>170101010120</v>
      </c>
      <c r="D9" s="11" t="s">
        <v>226</v>
      </c>
    </row>
    <row r="10" spans="1:4" s="1" customFormat="1" ht="22.5" customHeight="1">
      <c r="A10" s="6" t="s">
        <v>264</v>
      </c>
      <c r="B10" s="6" t="s">
        <v>225</v>
      </c>
      <c r="C10" s="10">
        <v>170101010830</v>
      </c>
      <c r="D10" s="8" t="s">
        <v>226</v>
      </c>
    </row>
    <row r="11" spans="1:4" s="1" customFormat="1" ht="22.5" customHeight="1">
      <c r="A11" s="6" t="s">
        <v>269</v>
      </c>
      <c r="B11" s="6" t="s">
        <v>225</v>
      </c>
      <c r="C11" s="10">
        <v>170101010806</v>
      </c>
      <c r="D11" s="8" t="s">
        <v>226</v>
      </c>
    </row>
    <row r="12" spans="1:4" s="1" customFormat="1" ht="22.5" customHeight="1">
      <c r="A12" s="6" t="s">
        <v>275</v>
      </c>
      <c r="B12" s="6" t="s">
        <v>225</v>
      </c>
      <c r="C12" s="10">
        <v>170101010701</v>
      </c>
      <c r="D12" s="8" t="s">
        <v>226</v>
      </c>
    </row>
    <row r="13" spans="1:4" s="1" customFormat="1" ht="22.5" customHeight="1">
      <c r="A13" s="6" t="s">
        <v>279</v>
      </c>
      <c r="B13" s="6" t="s">
        <v>225</v>
      </c>
      <c r="C13" s="10">
        <v>170101010823</v>
      </c>
      <c r="D13" s="8" t="s">
        <v>226</v>
      </c>
    </row>
    <row r="14" spans="1:4" s="1" customFormat="1" ht="22.5" customHeight="1">
      <c r="A14" s="6" t="s">
        <v>284</v>
      </c>
      <c r="B14" s="6" t="s">
        <v>225</v>
      </c>
      <c r="C14" s="10">
        <v>170101011005</v>
      </c>
      <c r="D14" s="8" t="s">
        <v>226</v>
      </c>
    </row>
    <row r="15" spans="1:4" s="1" customFormat="1" ht="22.5" customHeight="1">
      <c r="A15" s="15" t="s">
        <v>289</v>
      </c>
      <c r="B15" s="15" t="s">
        <v>225</v>
      </c>
      <c r="C15" s="10">
        <v>170101022504</v>
      </c>
      <c r="D15" s="16" t="s">
        <v>290</v>
      </c>
    </row>
    <row r="16" spans="1:4" s="1" customFormat="1" ht="22.5" customHeight="1">
      <c r="A16" s="15" t="s">
        <v>296</v>
      </c>
      <c r="B16" s="15" t="s">
        <v>297</v>
      </c>
      <c r="C16" s="10">
        <v>170101022422</v>
      </c>
      <c r="D16" s="16" t="s">
        <v>290</v>
      </c>
    </row>
    <row r="17" spans="1:4" ht="22.5" customHeight="1">
      <c r="A17" s="15" t="s">
        <v>302</v>
      </c>
      <c r="B17" s="15" t="s">
        <v>297</v>
      </c>
      <c r="C17" s="10">
        <v>170101022724</v>
      </c>
      <c r="D17" s="8" t="s">
        <v>290</v>
      </c>
    </row>
    <row r="18" spans="1:4" s="1" customFormat="1" ht="22.5" customHeight="1">
      <c r="A18" s="15" t="s">
        <v>307</v>
      </c>
      <c r="B18" s="15" t="s">
        <v>308</v>
      </c>
      <c r="C18" s="10">
        <v>170101022023</v>
      </c>
      <c r="D18" s="8" t="s">
        <v>290</v>
      </c>
    </row>
    <row r="19" spans="1:4" s="1" customFormat="1" ht="22.5" customHeight="1">
      <c r="A19" s="15" t="s">
        <v>313</v>
      </c>
      <c r="B19" s="15" t="s">
        <v>225</v>
      </c>
      <c r="C19" s="10">
        <v>170101022130</v>
      </c>
      <c r="D19" s="8" t="s">
        <v>290</v>
      </c>
    </row>
    <row r="20" spans="1:4" s="1" customFormat="1" ht="22.5" customHeight="1">
      <c r="A20" s="17" t="s">
        <v>318</v>
      </c>
      <c r="B20" s="17" t="s">
        <v>225</v>
      </c>
      <c r="C20" s="10">
        <v>170101021524</v>
      </c>
      <c r="D20" s="8" t="s">
        <v>290</v>
      </c>
    </row>
    <row r="21" spans="1:4" s="1" customFormat="1" ht="22.5" customHeight="1">
      <c r="A21" s="15" t="s">
        <v>323</v>
      </c>
      <c r="B21" s="15" t="s">
        <v>225</v>
      </c>
      <c r="C21" s="10">
        <v>170101022211</v>
      </c>
      <c r="D21" s="8" t="s">
        <v>290</v>
      </c>
    </row>
    <row r="22" spans="1:4" s="1" customFormat="1" ht="22.5" customHeight="1">
      <c r="A22" s="15" t="s">
        <v>328</v>
      </c>
      <c r="B22" s="15" t="s">
        <v>225</v>
      </c>
      <c r="C22" s="10">
        <v>170101022416</v>
      </c>
      <c r="D22" s="8" t="s">
        <v>290</v>
      </c>
    </row>
    <row r="23" spans="1:4" s="1" customFormat="1" ht="22.5" customHeight="1">
      <c r="A23" s="18" t="s">
        <v>333</v>
      </c>
      <c r="B23" s="15" t="s">
        <v>225</v>
      </c>
      <c r="C23" s="10">
        <v>170101022417</v>
      </c>
      <c r="D23" s="8" t="s">
        <v>290</v>
      </c>
    </row>
    <row r="24" spans="1:4" s="1" customFormat="1" ht="22.5" customHeight="1">
      <c r="A24" s="15" t="s">
        <v>338</v>
      </c>
      <c r="B24" s="9" t="s">
        <v>225</v>
      </c>
      <c r="C24" s="10">
        <v>170101033321</v>
      </c>
      <c r="D24" s="19" t="s">
        <v>339</v>
      </c>
    </row>
    <row r="25" spans="1:4" s="1" customFormat="1" ht="22.5" customHeight="1">
      <c r="A25" s="15" t="s">
        <v>344</v>
      </c>
      <c r="B25" s="9" t="s">
        <v>225</v>
      </c>
      <c r="C25" s="10">
        <v>170101033618</v>
      </c>
      <c r="D25" s="19" t="s">
        <v>339</v>
      </c>
    </row>
    <row r="26" spans="1:4" s="1" customFormat="1" ht="22.5" customHeight="1">
      <c r="A26" s="15" t="s">
        <v>350</v>
      </c>
      <c r="B26" s="9" t="s">
        <v>225</v>
      </c>
      <c r="C26" s="10">
        <v>170101033424</v>
      </c>
      <c r="D26" s="20" t="s">
        <v>339</v>
      </c>
    </row>
    <row r="27" spans="1:4" s="1" customFormat="1" ht="22.5" customHeight="1">
      <c r="A27" s="15" t="s">
        <v>355</v>
      </c>
      <c r="B27" s="9" t="s">
        <v>225</v>
      </c>
      <c r="C27" s="10">
        <v>170101033520</v>
      </c>
      <c r="D27" s="19" t="s">
        <v>339</v>
      </c>
    </row>
    <row r="28" spans="1:4" s="1" customFormat="1" ht="22.5" customHeight="1">
      <c r="A28" s="15" t="s">
        <v>359</v>
      </c>
      <c r="B28" s="9" t="s">
        <v>225</v>
      </c>
      <c r="C28" s="10">
        <v>170101033018</v>
      </c>
      <c r="D28" s="20" t="s">
        <v>339</v>
      </c>
    </row>
    <row r="29" spans="1:4" s="1" customFormat="1" ht="22.5" customHeight="1">
      <c r="A29" s="15" t="s">
        <v>364</v>
      </c>
      <c r="B29" s="9" t="s">
        <v>225</v>
      </c>
      <c r="C29" s="10">
        <v>170101033314</v>
      </c>
      <c r="D29" s="8" t="s">
        <v>339</v>
      </c>
    </row>
    <row r="30" spans="1:4" s="1" customFormat="1" ht="22.5" customHeight="1">
      <c r="A30" s="15" t="s">
        <v>369</v>
      </c>
      <c r="B30" s="9" t="s">
        <v>225</v>
      </c>
      <c r="C30" s="10">
        <v>170101033220</v>
      </c>
      <c r="D30" s="20" t="s">
        <v>339</v>
      </c>
    </row>
    <row r="31" spans="1:4" s="1" customFormat="1" ht="22.5" customHeight="1">
      <c r="A31" s="15" t="s">
        <v>373</v>
      </c>
      <c r="B31" s="21" t="s">
        <v>225</v>
      </c>
      <c r="C31" s="10">
        <v>170101033211</v>
      </c>
      <c r="D31" s="8" t="s">
        <v>339</v>
      </c>
    </row>
    <row r="32" spans="1:4" s="1" customFormat="1" ht="22.5" customHeight="1">
      <c r="A32" s="15" t="s">
        <v>377</v>
      </c>
      <c r="B32" s="9" t="s">
        <v>225</v>
      </c>
      <c r="C32" s="22">
        <v>170201055711</v>
      </c>
      <c r="D32" s="20" t="s">
        <v>378</v>
      </c>
    </row>
    <row r="33" spans="1:4" s="1" customFormat="1" ht="22.5" customHeight="1">
      <c r="A33" s="17" t="s">
        <v>384</v>
      </c>
      <c r="B33" s="17" t="s">
        <v>225</v>
      </c>
      <c r="C33" s="22">
        <v>170201065821</v>
      </c>
      <c r="D33" s="20" t="s">
        <v>385</v>
      </c>
    </row>
    <row r="34" spans="1:4" s="1" customFormat="1" ht="22.5" customHeight="1">
      <c r="A34" s="15" t="s">
        <v>391</v>
      </c>
      <c r="B34" s="9" t="s">
        <v>225</v>
      </c>
      <c r="C34" s="22">
        <v>170201076520</v>
      </c>
      <c r="D34" s="20" t="s">
        <v>392</v>
      </c>
    </row>
    <row r="35" spans="1:4" s="1" customFormat="1" ht="22.5" customHeight="1">
      <c r="A35" s="15" t="s">
        <v>399</v>
      </c>
      <c r="B35" s="9" t="s">
        <v>225</v>
      </c>
      <c r="C35" s="22">
        <v>170201076528</v>
      </c>
      <c r="D35" s="20" t="s">
        <v>392</v>
      </c>
    </row>
    <row r="36" spans="1:4" s="1" customFormat="1" ht="22.5" customHeight="1">
      <c r="A36" s="15" t="s">
        <v>404</v>
      </c>
      <c r="B36" s="9" t="s">
        <v>225</v>
      </c>
      <c r="C36" s="22">
        <v>170201076510</v>
      </c>
      <c r="D36" s="20" t="s">
        <v>392</v>
      </c>
    </row>
    <row r="37" spans="1:4" s="1" customFormat="1" ht="22.5" customHeight="1">
      <c r="A37" s="15" t="s">
        <v>409</v>
      </c>
      <c r="B37" s="9" t="s">
        <v>225</v>
      </c>
      <c r="C37" s="22">
        <v>170201076419</v>
      </c>
      <c r="D37" s="20" t="s">
        <v>392</v>
      </c>
    </row>
    <row r="38" spans="1:4" s="1" customFormat="1" ht="22.5" customHeight="1">
      <c r="A38" s="15" t="s">
        <v>413</v>
      </c>
      <c r="B38" s="9" t="s">
        <v>225</v>
      </c>
      <c r="C38" s="22">
        <v>170201076601</v>
      </c>
      <c r="D38" s="20" t="s">
        <v>392</v>
      </c>
    </row>
    <row r="39" spans="1:4" s="1" customFormat="1" ht="22.5" customHeight="1">
      <c r="A39" s="15" t="s">
        <v>418</v>
      </c>
      <c r="B39" s="9" t="s">
        <v>225</v>
      </c>
      <c r="C39" s="22">
        <v>170201076529</v>
      </c>
      <c r="D39" s="20" t="s">
        <v>392</v>
      </c>
    </row>
    <row r="40" spans="1:4" ht="22.5" customHeight="1">
      <c r="A40" s="15" t="s">
        <v>423</v>
      </c>
      <c r="B40" s="15" t="s">
        <v>297</v>
      </c>
      <c r="C40" s="22">
        <v>170204025216</v>
      </c>
      <c r="D40" s="20" t="s">
        <v>424</v>
      </c>
    </row>
  </sheetData>
  <sheetProtection/>
  <autoFilter ref="A2:D40"/>
  <mergeCells count="1">
    <mergeCell ref="A1:D1"/>
  </mergeCells>
  <printOptions/>
  <pageMargins left="0.87" right="0.35" top="0.59" bottom="0.59" header="0.51" footer="0.51"/>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Enter`小浩`</cp:lastModifiedBy>
  <cp:lastPrinted>2017-08-22T07:47:58Z</cp:lastPrinted>
  <dcterms:created xsi:type="dcterms:W3CDTF">2009-07-20T02:10:13Z</dcterms:created>
  <dcterms:modified xsi:type="dcterms:W3CDTF">2017-10-10T23:45:30Z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2052-10.1.0.6750</vt:lpwstr>
  </property>
</Properties>
</file>