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'Sheet1'!$A$1:$K$39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<sst xmlns="http://schemas.openxmlformats.org/spreadsheetml/2006/main" count="219" uniqueCount="118">
  <si>
    <t>附件：</t>
  </si>
  <si>
    <t>新乡学院2016年公开选调招聘双师双能型教师面试成绩、考试总成绩及进入体检人员名单</t>
  </si>
  <si>
    <t>序号</t>
  </si>
  <si>
    <t>报名专业</t>
  </si>
  <si>
    <t>姓名</t>
  </si>
  <si>
    <t>性别</t>
  </si>
  <si>
    <t>量化积分</t>
  </si>
  <si>
    <t>试讲成绩</t>
  </si>
  <si>
    <t>实操成绩</t>
  </si>
  <si>
    <t>面试成绩</t>
  </si>
  <si>
    <t>总成绩</t>
  </si>
  <si>
    <t>专业排名</t>
  </si>
  <si>
    <t>备注</t>
  </si>
  <si>
    <t>1</t>
  </si>
  <si>
    <t>会计（财务管理）</t>
  </si>
  <si>
    <t>陈改茶</t>
  </si>
  <si>
    <t>女</t>
  </si>
  <si>
    <t>32</t>
  </si>
  <si>
    <t>*</t>
  </si>
  <si>
    <t>2</t>
  </si>
  <si>
    <t>工商管理</t>
  </si>
  <si>
    <t>赵佳涛</t>
  </si>
  <si>
    <t>男</t>
  </si>
  <si>
    <t>70</t>
  </si>
  <si>
    <t>3</t>
  </si>
  <si>
    <t>于田</t>
  </si>
  <si>
    <t>37</t>
  </si>
  <si>
    <t>4</t>
  </si>
  <si>
    <t>企业管理（人力资源）</t>
  </si>
  <si>
    <t>殷淑芳</t>
  </si>
  <si>
    <t>62</t>
  </si>
  <si>
    <t>5</t>
  </si>
  <si>
    <t>王淑娟</t>
  </si>
  <si>
    <t>44</t>
  </si>
  <si>
    <t>——</t>
  </si>
  <si>
    <t>6</t>
  </si>
  <si>
    <t>机械设计制造及其自动化类或车辆工程</t>
  </si>
  <si>
    <t>张野</t>
  </si>
  <si>
    <t>52</t>
  </si>
  <si>
    <t>7</t>
  </si>
  <si>
    <t>丁鹏</t>
  </si>
  <si>
    <t>8</t>
  </si>
  <si>
    <t>王力</t>
  </si>
  <si>
    <t>35</t>
  </si>
  <si>
    <t>9</t>
  </si>
  <si>
    <t>计算机科学与技术</t>
  </si>
  <si>
    <t>李瑞平</t>
  </si>
  <si>
    <t>10</t>
  </si>
  <si>
    <t>宋耕</t>
  </si>
  <si>
    <t>30</t>
  </si>
  <si>
    <t>11</t>
  </si>
  <si>
    <t>工业电气自动化</t>
  </si>
  <si>
    <t>刘俊峰</t>
  </si>
  <si>
    <t>47</t>
  </si>
  <si>
    <t>12</t>
  </si>
  <si>
    <t>电路与系统</t>
  </si>
  <si>
    <t>王亚清</t>
  </si>
  <si>
    <t>58</t>
  </si>
  <si>
    <t>13</t>
  </si>
  <si>
    <t>赵慧光</t>
  </si>
  <si>
    <t>51</t>
  </si>
  <si>
    <t>缺考</t>
  </si>
  <si>
    <t>14</t>
  </si>
  <si>
    <t>美术学（包装设计）</t>
  </si>
  <si>
    <t>徐铭</t>
  </si>
  <si>
    <t>55</t>
  </si>
  <si>
    <t>15</t>
  </si>
  <si>
    <t>王昱伟</t>
  </si>
  <si>
    <t>16</t>
  </si>
  <si>
    <t>体育教育（游泳）</t>
  </si>
  <si>
    <t>安迪</t>
  </si>
  <si>
    <t>28</t>
  </si>
  <si>
    <t>17</t>
  </si>
  <si>
    <t>胡乃瑞</t>
  </si>
  <si>
    <t>18</t>
  </si>
  <si>
    <t>社会工作</t>
  </si>
  <si>
    <t>胡晓倩</t>
  </si>
  <si>
    <t>19</t>
  </si>
  <si>
    <t>张曼</t>
  </si>
  <si>
    <t>20</t>
  </si>
  <si>
    <t>社会保障</t>
  </si>
  <si>
    <t>严珉</t>
  </si>
  <si>
    <t>43</t>
  </si>
  <si>
    <t>21</t>
  </si>
  <si>
    <t>薛善友</t>
  </si>
  <si>
    <t>22</t>
  </si>
  <si>
    <t>食品科学与工程</t>
  </si>
  <si>
    <t>李娜</t>
  </si>
  <si>
    <t>31</t>
  </si>
  <si>
    <t>23</t>
  </si>
  <si>
    <t>王利平</t>
  </si>
  <si>
    <t>24</t>
  </si>
  <si>
    <t>路守栋</t>
  </si>
  <si>
    <t>34</t>
  </si>
  <si>
    <t>25</t>
  </si>
  <si>
    <t>张龙</t>
  </si>
  <si>
    <t>26</t>
  </si>
  <si>
    <t>土木工程</t>
  </si>
  <si>
    <t>李成金</t>
  </si>
  <si>
    <t>57</t>
  </si>
  <si>
    <t>27</t>
  </si>
  <si>
    <t>段陆阳</t>
  </si>
  <si>
    <t>49</t>
  </si>
  <si>
    <t>王伟伟</t>
  </si>
  <si>
    <t>29</t>
  </si>
  <si>
    <t>马凌云</t>
  </si>
  <si>
    <t>建筑设备</t>
  </si>
  <si>
    <t>冯士伟</t>
  </si>
  <si>
    <t>46</t>
  </si>
  <si>
    <t>潘文华</t>
  </si>
  <si>
    <t>45</t>
  </si>
  <si>
    <t>临床医学、药学、护理学、医学技术类</t>
  </si>
  <si>
    <t>赵威</t>
  </si>
  <si>
    <t>33</t>
  </si>
  <si>
    <t>陈徐旭</t>
  </si>
  <si>
    <t>李峰</t>
  </si>
  <si>
    <t>李海华</t>
  </si>
  <si>
    <t>备注：标注*者为确定进入体检人员
      有实操专业面试成绩=试讲成绩*60%＋实操成绩*40%
      无实操专业面试成绩=试讲成绩
      总成绩=量化积分*40%+面试成绩*60%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</si>
</sst>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489;&#32479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还原用表排序"/>
      <sheetName val="还原用表"/>
      <sheetName val="面试成绩表"/>
      <sheetName val="总成绩表"/>
      <sheetName val="人社局公示"/>
    </sheetNames>
    <sheetDataSet>
      <sheetData sheetId="2">
        <row r="2">
          <cell r="D2" t="str">
            <v>姓名</v>
          </cell>
          <cell r="E2" t="str">
            <v>试讲成绩</v>
          </cell>
          <cell r="F2" t="str">
            <v>实操成绩</v>
          </cell>
          <cell r="G2" t="str">
            <v>面试成绩</v>
          </cell>
          <cell r="H2" t="str">
            <v>备注</v>
          </cell>
        </row>
        <row r="3">
          <cell r="D3" t="str">
            <v>陈改茶</v>
          </cell>
          <cell r="E3">
            <v>81.67</v>
          </cell>
          <cell r="F3">
            <v>81.67</v>
          </cell>
          <cell r="G3">
            <v>81.67</v>
          </cell>
        </row>
        <row r="4">
          <cell r="D4" t="str">
            <v>赵佳涛</v>
          </cell>
          <cell r="E4">
            <v>88</v>
          </cell>
          <cell r="F4" t="str">
            <v>——</v>
          </cell>
          <cell r="G4">
            <v>88</v>
          </cell>
        </row>
        <row r="5">
          <cell r="D5" t="str">
            <v>王淑娟</v>
          </cell>
          <cell r="E5">
            <v>90</v>
          </cell>
          <cell r="F5" t="str">
            <v>——</v>
          </cell>
          <cell r="G5">
            <v>90</v>
          </cell>
        </row>
        <row r="6">
          <cell r="D6" t="str">
            <v>殷淑芳</v>
          </cell>
          <cell r="E6">
            <v>85.67</v>
          </cell>
          <cell r="F6" t="str">
            <v>——</v>
          </cell>
          <cell r="G6">
            <v>85.67</v>
          </cell>
        </row>
        <row r="7">
          <cell r="D7" t="str">
            <v>于田</v>
          </cell>
          <cell r="E7">
            <v>82.67</v>
          </cell>
          <cell r="F7" t="str">
            <v>——</v>
          </cell>
          <cell r="G7">
            <v>82.67</v>
          </cell>
        </row>
        <row r="8">
          <cell r="D8" t="str">
            <v>王兰辉</v>
          </cell>
          <cell r="E8" t="str">
            <v>——</v>
          </cell>
          <cell r="F8" t="str">
            <v>——</v>
          </cell>
          <cell r="G8" t="str">
            <v>——</v>
          </cell>
          <cell r="H8" t="str">
            <v>缺考</v>
          </cell>
        </row>
        <row r="9">
          <cell r="D9" t="str">
            <v>丁鹏</v>
          </cell>
          <cell r="E9">
            <v>80.33</v>
          </cell>
          <cell r="F9">
            <v>92</v>
          </cell>
          <cell r="G9">
            <v>84.998</v>
          </cell>
        </row>
        <row r="10">
          <cell r="D10" t="str">
            <v>张野</v>
          </cell>
          <cell r="E10">
            <v>89.67</v>
          </cell>
          <cell r="F10">
            <v>84.5</v>
          </cell>
          <cell r="G10">
            <v>87.602</v>
          </cell>
        </row>
        <row r="11">
          <cell r="D11" t="str">
            <v>王力</v>
          </cell>
          <cell r="E11">
            <v>70.33</v>
          </cell>
          <cell r="F11">
            <v>34</v>
          </cell>
          <cell r="G11">
            <v>55.798</v>
          </cell>
        </row>
        <row r="12">
          <cell r="D12" t="str">
            <v>张肇伟</v>
          </cell>
          <cell r="E12" t="str">
            <v>——</v>
          </cell>
          <cell r="F12" t="str">
            <v>——</v>
          </cell>
          <cell r="G12" t="str">
            <v>——</v>
          </cell>
          <cell r="H12" t="str">
            <v>缺考</v>
          </cell>
        </row>
        <row r="13">
          <cell r="D13" t="str">
            <v>宋耕</v>
          </cell>
          <cell r="E13">
            <v>82.33</v>
          </cell>
          <cell r="F13">
            <v>42.33</v>
          </cell>
          <cell r="G13">
            <v>66.33</v>
          </cell>
        </row>
        <row r="14">
          <cell r="D14" t="str">
            <v>李瑞平</v>
          </cell>
          <cell r="E14">
            <v>84</v>
          </cell>
          <cell r="F14">
            <v>75.67</v>
          </cell>
          <cell r="G14">
            <v>80.668</v>
          </cell>
        </row>
        <row r="15">
          <cell r="D15" t="str">
            <v>王亚清</v>
          </cell>
          <cell r="E15">
            <v>87</v>
          </cell>
          <cell r="F15">
            <v>97.33</v>
          </cell>
          <cell r="G15">
            <v>91.132</v>
          </cell>
        </row>
        <row r="16">
          <cell r="D16" t="str">
            <v>刘俊峰</v>
          </cell>
          <cell r="E16">
            <v>83</v>
          </cell>
          <cell r="F16">
            <v>97</v>
          </cell>
          <cell r="G16">
            <v>88.6</v>
          </cell>
        </row>
        <row r="17">
          <cell r="D17" t="str">
            <v>赵慧光</v>
          </cell>
          <cell r="E17" t="str">
            <v>——</v>
          </cell>
          <cell r="F17" t="str">
            <v>——</v>
          </cell>
          <cell r="G17" t="str">
            <v>——</v>
          </cell>
          <cell r="H17" t="str">
            <v>缺考</v>
          </cell>
        </row>
        <row r="18">
          <cell r="D18" t="str">
            <v>徐铭</v>
          </cell>
          <cell r="E18">
            <v>87</v>
          </cell>
          <cell r="F18">
            <v>90</v>
          </cell>
          <cell r="G18">
            <v>88.2</v>
          </cell>
        </row>
        <row r="19">
          <cell r="D19" t="str">
            <v>王昱伟</v>
          </cell>
          <cell r="E19" t="str">
            <v>——</v>
          </cell>
          <cell r="F19" t="str">
            <v>——</v>
          </cell>
          <cell r="G19" t="str">
            <v>——</v>
          </cell>
          <cell r="H19" t="str">
            <v>缺考</v>
          </cell>
        </row>
        <row r="20">
          <cell r="D20" t="str">
            <v>胡乃瑞</v>
          </cell>
          <cell r="E20">
            <v>86</v>
          </cell>
          <cell r="F20" t="str">
            <v>——</v>
          </cell>
          <cell r="G20">
            <v>86</v>
          </cell>
        </row>
        <row r="21">
          <cell r="D21" t="str">
            <v>安迪</v>
          </cell>
          <cell r="E21">
            <v>89.33</v>
          </cell>
          <cell r="F21" t="str">
            <v>——</v>
          </cell>
          <cell r="G21">
            <v>89.33</v>
          </cell>
        </row>
        <row r="22">
          <cell r="D22" t="str">
            <v>严珉</v>
          </cell>
          <cell r="E22">
            <v>95.33</v>
          </cell>
          <cell r="F22" t="str">
            <v>——</v>
          </cell>
          <cell r="G22">
            <v>95.33</v>
          </cell>
        </row>
        <row r="23">
          <cell r="D23" t="str">
            <v>张曼</v>
          </cell>
          <cell r="E23">
            <v>90</v>
          </cell>
          <cell r="F23" t="str">
            <v>——</v>
          </cell>
          <cell r="G23">
            <v>90</v>
          </cell>
        </row>
        <row r="24">
          <cell r="D24" t="str">
            <v>薛善友</v>
          </cell>
          <cell r="E24">
            <v>78.67</v>
          </cell>
          <cell r="F24" t="str">
            <v>——</v>
          </cell>
          <cell r="G24">
            <v>78.67</v>
          </cell>
        </row>
        <row r="25">
          <cell r="D25" t="str">
            <v>胡晓倩</v>
          </cell>
          <cell r="E25">
            <v>92.67</v>
          </cell>
          <cell r="F25" t="str">
            <v>——</v>
          </cell>
          <cell r="G25">
            <v>92.67</v>
          </cell>
        </row>
        <row r="26">
          <cell r="D26" t="str">
            <v>李娜</v>
          </cell>
          <cell r="E26">
            <v>95.67</v>
          </cell>
          <cell r="F26" t="str">
            <v>——</v>
          </cell>
          <cell r="G26">
            <v>95.67</v>
          </cell>
        </row>
        <row r="27">
          <cell r="D27" t="str">
            <v>路守栋</v>
          </cell>
          <cell r="E27">
            <v>80</v>
          </cell>
          <cell r="F27" t="str">
            <v>——</v>
          </cell>
          <cell r="G27">
            <v>80</v>
          </cell>
        </row>
        <row r="28">
          <cell r="D28" t="str">
            <v>张龙</v>
          </cell>
          <cell r="E28">
            <v>83.33</v>
          </cell>
          <cell r="F28" t="str">
            <v>——</v>
          </cell>
          <cell r="G28">
            <v>83.33</v>
          </cell>
        </row>
        <row r="29">
          <cell r="D29" t="str">
            <v>王利平</v>
          </cell>
          <cell r="E29">
            <v>93</v>
          </cell>
          <cell r="F29" t="str">
            <v>——</v>
          </cell>
          <cell r="G29">
            <v>93</v>
          </cell>
        </row>
        <row r="30">
          <cell r="D30" t="str">
            <v>段陆阳</v>
          </cell>
          <cell r="E30">
            <v>87</v>
          </cell>
          <cell r="F30">
            <v>81.83</v>
          </cell>
          <cell r="G30">
            <v>84.932</v>
          </cell>
        </row>
        <row r="31">
          <cell r="D31" t="str">
            <v>王伟伟</v>
          </cell>
          <cell r="E31">
            <v>81.5</v>
          </cell>
          <cell r="F31">
            <v>52.83</v>
          </cell>
          <cell r="G31">
            <v>70.032</v>
          </cell>
        </row>
        <row r="32">
          <cell r="D32" t="str">
            <v>潘文华</v>
          </cell>
          <cell r="E32">
            <v>81</v>
          </cell>
          <cell r="F32">
            <v>43.33</v>
          </cell>
          <cell r="G32">
            <v>65.932</v>
          </cell>
        </row>
        <row r="33">
          <cell r="D33" t="str">
            <v>冯士伟</v>
          </cell>
          <cell r="E33">
            <v>84.67</v>
          </cell>
          <cell r="F33">
            <v>83.33</v>
          </cell>
          <cell r="G33">
            <v>84.134</v>
          </cell>
        </row>
        <row r="34">
          <cell r="D34" t="str">
            <v>李成金</v>
          </cell>
          <cell r="E34">
            <v>86.33</v>
          </cell>
          <cell r="F34">
            <v>82</v>
          </cell>
          <cell r="G34">
            <v>84.598</v>
          </cell>
        </row>
        <row r="35">
          <cell r="D35" t="str">
            <v>马凌云</v>
          </cell>
          <cell r="E35" t="str">
            <v>——</v>
          </cell>
          <cell r="F35" t="str">
            <v>——</v>
          </cell>
          <cell r="G35" t="str">
            <v>——</v>
          </cell>
          <cell r="H35" t="str">
            <v>缺考</v>
          </cell>
        </row>
        <row r="36">
          <cell r="D36" t="str">
            <v>李峰</v>
          </cell>
          <cell r="E36">
            <v>88.33</v>
          </cell>
          <cell r="F36" t="str">
            <v>——</v>
          </cell>
          <cell r="G36">
            <v>88.33</v>
          </cell>
        </row>
        <row r="37">
          <cell r="D37" t="str">
            <v>李海华</v>
          </cell>
          <cell r="E37">
            <v>80.67</v>
          </cell>
          <cell r="F37" t="str">
            <v>——</v>
          </cell>
          <cell r="G37">
            <v>80.67</v>
          </cell>
        </row>
        <row r="38">
          <cell r="D38" t="str">
            <v>赵威</v>
          </cell>
          <cell r="E38">
            <v>89.83</v>
          </cell>
          <cell r="F38" t="str">
            <v>——</v>
          </cell>
          <cell r="G38">
            <v>89.83</v>
          </cell>
        </row>
        <row r="39">
          <cell r="D39" t="str">
            <v>陈徐旭</v>
          </cell>
          <cell r="E39">
            <v>87.67</v>
          </cell>
          <cell r="F39" t="str">
            <v>——</v>
          </cell>
          <cell r="G39">
            <v>87.67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0"/>
  <sheetViews>
    <sheetView tabSelected="1" zoomScalePageLayoutView="0" workbookViewId="0" topLeftCell="A1">
      <selection activeCell="B8" sqref="B8"/>
    </sheetView>
  </sheetViews>
  <sheetFormatPr defaultColWidth="9.00390625" defaultRowHeight="15"/>
  <cols>
    <col min="1" max="1" width="5.421875" style="4" customWidth="1"/>
    <col min="2" max="2" width="35.00390625" style="4" customWidth="1"/>
    <col min="3" max="3" width="11.421875" style="4" customWidth="1"/>
    <col min="4" max="4" width="7.28125" style="4" customWidth="1"/>
    <col min="5" max="7" width="10.57421875" style="7" customWidth="1"/>
    <col min="8" max="10" width="10.57421875" style="8" customWidth="1"/>
    <col min="11" max="11" width="9.8515625" style="4" customWidth="1"/>
    <col min="12" max="243" width="9.00390625" style="4" customWidth="1"/>
    <col min="244" max="16384" width="9.00390625" style="6" customWidth="1"/>
  </cols>
  <sheetData>
    <row r="1" spans="1:11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9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9" t="s">
        <v>12</v>
      </c>
    </row>
    <row r="4" spans="1:239" s="1" customFormat="1" ht="30" customHeight="1">
      <c r="A4" s="12" t="s">
        <v>13</v>
      </c>
      <c r="B4" s="12" t="s">
        <v>14</v>
      </c>
      <c r="C4" s="12" t="s">
        <v>15</v>
      </c>
      <c r="D4" s="12" t="s">
        <v>16</v>
      </c>
      <c r="E4" s="13" t="s">
        <v>17</v>
      </c>
      <c r="F4" s="13">
        <f>VLOOKUP(C4,'[1]面试成绩表'!D2:H39,2,0)</f>
        <v>81.67</v>
      </c>
      <c r="G4" s="13">
        <f>VLOOKUP(C4,'[1]面试成绩表'!D2:H39,3,0)</f>
        <v>81.67</v>
      </c>
      <c r="H4" s="14">
        <f>VLOOKUP(C4,'[1]面试成绩表'!D2:H39,4,0)</f>
        <v>81.67</v>
      </c>
      <c r="I4" s="14">
        <v>61.802</v>
      </c>
      <c r="J4" s="13">
        <v>1</v>
      </c>
      <c r="K4" s="12" t="s">
        <v>18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1" customFormat="1" ht="30" customHeight="1">
      <c r="A5" s="12" t="s">
        <v>19</v>
      </c>
      <c r="B5" s="12" t="s">
        <v>20</v>
      </c>
      <c r="C5" s="12" t="s">
        <v>21</v>
      </c>
      <c r="D5" s="12" t="s">
        <v>22</v>
      </c>
      <c r="E5" s="13" t="s">
        <v>23</v>
      </c>
      <c r="F5" s="13">
        <f>VLOOKUP(C5,'[1]面试成绩表'!D3:H40,2,0)</f>
        <v>88</v>
      </c>
      <c r="G5" s="13" t="str">
        <f>VLOOKUP(C5,'[1]面试成绩表'!D3:H40,3,0)</f>
        <v>——</v>
      </c>
      <c r="H5" s="14">
        <f>VLOOKUP(C5,'[1]面试成绩表'!D4:H41,4,0)</f>
        <v>88</v>
      </c>
      <c r="I5" s="14">
        <v>80.8</v>
      </c>
      <c r="J5" s="13">
        <v>1</v>
      </c>
      <c r="K5" s="12" t="s">
        <v>18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1:239" s="1" customFormat="1" ht="30" customHeight="1">
      <c r="A6" s="12" t="s">
        <v>24</v>
      </c>
      <c r="B6" s="12" t="s">
        <v>20</v>
      </c>
      <c r="C6" s="12" t="s">
        <v>25</v>
      </c>
      <c r="D6" s="12" t="s">
        <v>22</v>
      </c>
      <c r="E6" s="13" t="s">
        <v>26</v>
      </c>
      <c r="F6" s="13">
        <f>VLOOKUP(C6,'[1]面试成绩表'!D4:H41,2,0)</f>
        <v>82.67</v>
      </c>
      <c r="G6" s="13" t="str">
        <f>VLOOKUP(C6,'[1]面试成绩表'!D4:H41,3,0)</f>
        <v>——</v>
      </c>
      <c r="H6" s="14">
        <f>VLOOKUP(C6,'[1]面试成绩表'!D5:H42,4,0)</f>
        <v>82.67</v>
      </c>
      <c r="I6" s="14">
        <v>64.402</v>
      </c>
      <c r="J6" s="13">
        <v>2</v>
      </c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43" s="1" customFormat="1" ht="30" customHeight="1">
      <c r="A7" s="12" t="s">
        <v>27</v>
      </c>
      <c r="B7" s="12" t="s">
        <v>28</v>
      </c>
      <c r="C7" s="12" t="s">
        <v>29</v>
      </c>
      <c r="D7" s="12" t="s">
        <v>16</v>
      </c>
      <c r="E7" s="13" t="s">
        <v>30</v>
      </c>
      <c r="F7" s="13">
        <f>VLOOKUP(C7,'[1]面试成绩表'!D5:H42,2,0)</f>
        <v>85.67</v>
      </c>
      <c r="G7" s="13" t="str">
        <f>VLOOKUP(C7,'[1]面试成绩表'!D5:H42,3,0)</f>
        <v>——</v>
      </c>
      <c r="H7" s="14">
        <f>VLOOKUP(C7,'[1]面试成绩表'!D6:H43,4,0)</f>
        <v>85.67</v>
      </c>
      <c r="I7" s="14">
        <v>76.202</v>
      </c>
      <c r="J7" s="13">
        <v>1</v>
      </c>
      <c r="K7" s="12" t="s">
        <v>18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11" s="2" customFormat="1" ht="30" customHeight="1">
      <c r="A8" s="12" t="s">
        <v>31</v>
      </c>
      <c r="B8" s="12" t="s">
        <v>28</v>
      </c>
      <c r="C8" s="15" t="s">
        <v>32</v>
      </c>
      <c r="D8" s="12" t="s">
        <v>16</v>
      </c>
      <c r="E8" s="13" t="s">
        <v>33</v>
      </c>
      <c r="F8" s="13">
        <v>90</v>
      </c>
      <c r="G8" s="13" t="s">
        <v>34</v>
      </c>
      <c r="H8" s="14">
        <v>90</v>
      </c>
      <c r="I8" s="14">
        <v>71.6</v>
      </c>
      <c r="J8" s="13">
        <v>2</v>
      </c>
      <c r="K8" s="12"/>
    </row>
    <row r="9" spans="1:243" s="1" customFormat="1" ht="30" customHeight="1">
      <c r="A9" s="12" t="s">
        <v>35</v>
      </c>
      <c r="B9" s="12" t="s">
        <v>36</v>
      </c>
      <c r="C9" s="12" t="s">
        <v>37</v>
      </c>
      <c r="D9" s="12" t="s">
        <v>22</v>
      </c>
      <c r="E9" s="13" t="s">
        <v>38</v>
      </c>
      <c r="F9" s="13">
        <f>VLOOKUP(C9,'[1]面试成绩表'!D8:H45,2,0)</f>
        <v>89.67</v>
      </c>
      <c r="G9" s="13">
        <f>VLOOKUP(C9,'[1]面试成绩表'!D8:H45,3,0)</f>
        <v>84.5</v>
      </c>
      <c r="H9" s="14">
        <f>VLOOKUP(C9,'[1]面试成绩表'!D9:H46,4,0)</f>
        <v>87.602</v>
      </c>
      <c r="I9" s="14">
        <v>73.3612</v>
      </c>
      <c r="J9" s="13">
        <v>1</v>
      </c>
      <c r="K9" s="12" t="s">
        <v>18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39" s="1" customFormat="1" ht="30" customHeight="1">
      <c r="A10" s="12" t="s">
        <v>39</v>
      </c>
      <c r="B10" s="12" t="s">
        <v>36</v>
      </c>
      <c r="C10" s="12" t="s">
        <v>40</v>
      </c>
      <c r="D10" s="12" t="s">
        <v>22</v>
      </c>
      <c r="E10" s="13" t="s">
        <v>38</v>
      </c>
      <c r="F10" s="13">
        <f>VLOOKUP(C10,'[1]面试成绩表'!D7:H44,2,0)</f>
        <v>80.33</v>
      </c>
      <c r="G10" s="13">
        <f>VLOOKUP(C10,'[1]面试成绩表'!D7:H44,3,0)</f>
        <v>92</v>
      </c>
      <c r="H10" s="14">
        <f>VLOOKUP(C10,'[1]面试成绩表'!D8:H45,4,0)</f>
        <v>84.998</v>
      </c>
      <c r="I10" s="14">
        <v>71.7988</v>
      </c>
      <c r="J10" s="13">
        <v>2</v>
      </c>
      <c r="K10" s="12" t="s">
        <v>18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43" s="2" customFormat="1" ht="30" customHeight="1">
      <c r="A11" s="12" t="s">
        <v>41</v>
      </c>
      <c r="B11" s="12" t="s">
        <v>36</v>
      </c>
      <c r="C11" s="12" t="s">
        <v>42</v>
      </c>
      <c r="D11" s="12" t="s">
        <v>22</v>
      </c>
      <c r="E11" s="13" t="s">
        <v>43</v>
      </c>
      <c r="F11" s="13">
        <f>VLOOKUP(C11,'[1]面试成绩表'!D9:H46,2,0)</f>
        <v>70.33</v>
      </c>
      <c r="G11" s="13">
        <f>VLOOKUP(C11,'[1]面试成绩表'!D9:H46,3,0)</f>
        <v>34</v>
      </c>
      <c r="H11" s="14">
        <f>VLOOKUP(C11,'[1]面试成绩表'!D11:H48,4,0)</f>
        <v>55.798</v>
      </c>
      <c r="I11" s="14">
        <v>47.4788</v>
      </c>
      <c r="J11" s="13">
        <v>3</v>
      </c>
      <c r="K11" s="12"/>
      <c r="IF11" s="1"/>
      <c r="IG11" s="1"/>
      <c r="IH11" s="1"/>
      <c r="II11" s="1"/>
    </row>
    <row r="12" spans="1:11" s="2" customFormat="1" ht="30" customHeight="1">
      <c r="A12" s="12" t="s">
        <v>44</v>
      </c>
      <c r="B12" s="12" t="s">
        <v>45</v>
      </c>
      <c r="C12" s="12" t="s">
        <v>46</v>
      </c>
      <c r="D12" s="12" t="s">
        <v>16</v>
      </c>
      <c r="E12" s="13" t="s">
        <v>43</v>
      </c>
      <c r="F12" s="13">
        <f>VLOOKUP(C12,'[1]面试成绩表'!D10:H47,2,0)</f>
        <v>84</v>
      </c>
      <c r="G12" s="13">
        <f>VLOOKUP(C12,'[1]面试成绩表'!D10:H47,3,0)</f>
        <v>75.67</v>
      </c>
      <c r="H12" s="14">
        <f>VLOOKUP(C12,'[1]面试成绩表'!D12:H49,4,0)</f>
        <v>80.668</v>
      </c>
      <c r="I12" s="14">
        <v>62.4008</v>
      </c>
      <c r="J12" s="13">
        <v>1</v>
      </c>
      <c r="K12" s="12" t="s">
        <v>18</v>
      </c>
    </row>
    <row r="13" spans="1:11" s="2" customFormat="1" ht="30" customHeight="1">
      <c r="A13" s="12" t="s">
        <v>47</v>
      </c>
      <c r="B13" s="12" t="s">
        <v>45</v>
      </c>
      <c r="C13" s="12" t="s">
        <v>48</v>
      </c>
      <c r="D13" s="12" t="s">
        <v>22</v>
      </c>
      <c r="E13" s="13" t="s">
        <v>49</v>
      </c>
      <c r="F13" s="13">
        <f>VLOOKUP(C13,'[1]面试成绩表'!D11:H48,2,0)</f>
        <v>82.33</v>
      </c>
      <c r="G13" s="13">
        <f>VLOOKUP(C13,'[1]面试成绩表'!D11:H48,3,0)</f>
        <v>42.33</v>
      </c>
      <c r="H13" s="14">
        <f>VLOOKUP(C13,'[1]面试成绩表'!D13:H50,4,0)</f>
        <v>66.33</v>
      </c>
      <c r="I13" s="14">
        <v>51.798</v>
      </c>
      <c r="J13" s="13">
        <v>2</v>
      </c>
      <c r="K13" s="12"/>
    </row>
    <row r="14" spans="1:243" s="1" customFormat="1" ht="30" customHeight="1">
      <c r="A14" s="12" t="s">
        <v>50</v>
      </c>
      <c r="B14" s="12" t="s">
        <v>51</v>
      </c>
      <c r="C14" s="12" t="s">
        <v>52</v>
      </c>
      <c r="D14" s="12" t="s">
        <v>22</v>
      </c>
      <c r="E14" s="13" t="s">
        <v>53</v>
      </c>
      <c r="F14" s="13">
        <f>VLOOKUP(C14,'[1]面试成绩表'!D12:H49,2,0)</f>
        <v>83</v>
      </c>
      <c r="G14" s="13">
        <f>VLOOKUP(C14,'[1]面试成绩表'!D12:H49,3,0)</f>
        <v>97</v>
      </c>
      <c r="H14" s="14">
        <f>VLOOKUP(C14,'[1]面试成绩表'!D14:H51,4,0)</f>
        <v>88.6</v>
      </c>
      <c r="I14" s="14">
        <v>71.96</v>
      </c>
      <c r="J14" s="13">
        <v>1</v>
      </c>
      <c r="K14" s="12" t="s">
        <v>18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s="3" customFormat="1" ht="30" customHeight="1">
      <c r="A15" s="12" t="s">
        <v>54</v>
      </c>
      <c r="B15" s="12" t="s">
        <v>55</v>
      </c>
      <c r="C15" s="12" t="s">
        <v>56</v>
      </c>
      <c r="D15" s="12" t="s">
        <v>16</v>
      </c>
      <c r="E15" s="13" t="s">
        <v>57</v>
      </c>
      <c r="F15" s="13">
        <f>VLOOKUP(C15,'[1]面试成绩表'!D13:H50,2,0)</f>
        <v>87</v>
      </c>
      <c r="G15" s="13">
        <f>VLOOKUP(C15,'[1]面试成绩表'!D13:H50,3,0)</f>
        <v>97.33</v>
      </c>
      <c r="H15" s="14">
        <f>VLOOKUP(C15,'[1]面试成绩表'!D15:H52,4,0)</f>
        <v>91.132</v>
      </c>
      <c r="I15" s="14">
        <v>77.8792</v>
      </c>
      <c r="J15" s="13">
        <v>1</v>
      </c>
      <c r="K15" s="12" t="s">
        <v>18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1"/>
      <c r="IG15" s="1"/>
      <c r="IH15" s="1"/>
      <c r="II15" s="1"/>
    </row>
    <row r="16" spans="1:243" s="1" customFormat="1" ht="30" customHeight="1">
      <c r="A16" s="12" t="s">
        <v>58</v>
      </c>
      <c r="B16" s="12" t="s">
        <v>55</v>
      </c>
      <c r="C16" s="12" t="s">
        <v>59</v>
      </c>
      <c r="D16" s="12" t="s">
        <v>22</v>
      </c>
      <c r="E16" s="13" t="s">
        <v>60</v>
      </c>
      <c r="F16" s="13" t="str">
        <f>VLOOKUP(C16,'[1]面试成绩表'!D14:H51,2,0)</f>
        <v>——</v>
      </c>
      <c r="G16" s="13" t="str">
        <f>VLOOKUP(C16,'[1]面试成绩表'!D14:H51,3,0)</f>
        <v>——</v>
      </c>
      <c r="H16" s="14" t="str">
        <f>VLOOKUP(C16,'[1]面试成绩表'!D16:H53,4,0)</f>
        <v>——</v>
      </c>
      <c r="I16" s="14" t="s">
        <v>34</v>
      </c>
      <c r="J16" s="13" t="s">
        <v>34</v>
      </c>
      <c r="K16" s="12" t="s">
        <v>61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30" customHeight="1">
      <c r="A17" s="12" t="s">
        <v>62</v>
      </c>
      <c r="B17" s="12" t="s">
        <v>63</v>
      </c>
      <c r="C17" s="12" t="s">
        <v>64</v>
      </c>
      <c r="D17" s="12" t="s">
        <v>16</v>
      </c>
      <c r="E17" s="13" t="s">
        <v>65</v>
      </c>
      <c r="F17" s="13">
        <f>VLOOKUP(C17,'[1]面试成绩表'!D15:H52,2,0)</f>
        <v>87</v>
      </c>
      <c r="G17" s="13">
        <f>VLOOKUP(C17,'[1]面试成绩表'!D15:H52,3,0)</f>
        <v>90</v>
      </c>
      <c r="H17" s="14">
        <f>VLOOKUP(C17,'[1]面试成绩表'!D17:H54,4,0)</f>
        <v>88.2</v>
      </c>
      <c r="I17" s="14">
        <v>74.92</v>
      </c>
      <c r="J17" s="13">
        <v>1</v>
      </c>
      <c r="K17" s="12" t="s">
        <v>18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2" customFormat="1" ht="30" customHeight="1">
      <c r="A18" s="12" t="s">
        <v>66</v>
      </c>
      <c r="B18" s="12" t="s">
        <v>63</v>
      </c>
      <c r="C18" s="12" t="s">
        <v>67</v>
      </c>
      <c r="D18" s="12" t="s">
        <v>22</v>
      </c>
      <c r="E18" s="13" t="s">
        <v>33</v>
      </c>
      <c r="F18" s="13" t="str">
        <f>VLOOKUP(C18,'[1]面试成绩表'!D16:H53,2,0)</f>
        <v>——</v>
      </c>
      <c r="G18" s="13" t="str">
        <f>VLOOKUP(C18,'[1]面试成绩表'!D16:H53,3,0)</f>
        <v>——</v>
      </c>
      <c r="H18" s="14" t="str">
        <f>VLOOKUP(C18,'[1]面试成绩表'!D18:H55,4,0)</f>
        <v>——</v>
      </c>
      <c r="I18" s="14" t="s">
        <v>34</v>
      </c>
      <c r="J18" s="13" t="s">
        <v>34</v>
      </c>
      <c r="K18" s="12" t="s">
        <v>61</v>
      </c>
      <c r="IF18" s="1"/>
      <c r="IG18" s="1"/>
      <c r="IH18" s="1"/>
      <c r="II18" s="1"/>
    </row>
    <row r="19" spans="1:11" s="4" customFormat="1" ht="30" customHeight="1">
      <c r="A19" s="12" t="s">
        <v>68</v>
      </c>
      <c r="B19" s="12" t="s">
        <v>69</v>
      </c>
      <c r="C19" s="12" t="s">
        <v>70</v>
      </c>
      <c r="D19" s="12" t="s">
        <v>16</v>
      </c>
      <c r="E19" s="13" t="s">
        <v>71</v>
      </c>
      <c r="F19" s="13">
        <f>VLOOKUP(C19,'[1]面试成绩表'!D17:H54,2,0)</f>
        <v>89.33</v>
      </c>
      <c r="G19" s="13" t="str">
        <f>VLOOKUP(C19,'[1]面试成绩表'!D17:H54,3,0)</f>
        <v>——</v>
      </c>
      <c r="H19" s="14">
        <f>VLOOKUP(C19,'[1]面试成绩表'!D19:H56,4,0)</f>
        <v>89.33</v>
      </c>
      <c r="I19" s="14">
        <v>64.798</v>
      </c>
      <c r="J19" s="13">
        <v>1</v>
      </c>
      <c r="K19" s="12" t="s">
        <v>18</v>
      </c>
    </row>
    <row r="20" spans="1:239" s="1" customFormat="1" ht="30" customHeight="1">
      <c r="A20" s="12" t="s">
        <v>72</v>
      </c>
      <c r="B20" s="12" t="s">
        <v>69</v>
      </c>
      <c r="C20" s="12" t="s">
        <v>73</v>
      </c>
      <c r="D20" s="12" t="s">
        <v>16</v>
      </c>
      <c r="E20" s="13" t="s">
        <v>71</v>
      </c>
      <c r="F20" s="13">
        <f>VLOOKUP(C20,'[1]面试成绩表'!D18:H55,2,0)</f>
        <v>86</v>
      </c>
      <c r="G20" s="13" t="str">
        <f>VLOOKUP(C20,'[1]面试成绩表'!D18:H55,3,0)</f>
        <v>——</v>
      </c>
      <c r="H20" s="14">
        <f>VLOOKUP(C20,'[1]面试成绩表'!D20:H57,4,0)</f>
        <v>86</v>
      </c>
      <c r="I20" s="14">
        <v>62.8</v>
      </c>
      <c r="J20" s="13">
        <v>2</v>
      </c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43" s="1" customFormat="1" ht="30" customHeight="1">
      <c r="A21" s="12" t="s">
        <v>74</v>
      </c>
      <c r="B21" s="12" t="s">
        <v>75</v>
      </c>
      <c r="C21" s="12" t="s">
        <v>76</v>
      </c>
      <c r="D21" s="12" t="s">
        <v>16</v>
      </c>
      <c r="E21" s="13" t="s">
        <v>49</v>
      </c>
      <c r="F21" s="13">
        <f>VLOOKUP(C21,'[1]面试成绩表'!D20:H57,2,0)</f>
        <v>92.67</v>
      </c>
      <c r="G21" s="13" t="str">
        <f>VLOOKUP(C21,'[1]面试成绩表'!D20:H57,3,0)</f>
        <v>——</v>
      </c>
      <c r="H21" s="14">
        <f>VLOOKUP(C21,'[1]面试成绩表'!D22:H59,4,0)</f>
        <v>92.67</v>
      </c>
      <c r="I21" s="14">
        <v>67.602</v>
      </c>
      <c r="J21" s="13">
        <v>1</v>
      </c>
      <c r="K21" s="16" t="s">
        <v>18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2" customFormat="1" ht="30" customHeight="1">
      <c r="A22" s="12" t="s">
        <v>77</v>
      </c>
      <c r="B22" s="12" t="s">
        <v>75</v>
      </c>
      <c r="C22" s="12" t="s">
        <v>78</v>
      </c>
      <c r="D22" s="12" t="s">
        <v>16</v>
      </c>
      <c r="E22" s="13" t="s">
        <v>49</v>
      </c>
      <c r="F22" s="13">
        <f>VLOOKUP(C22,'[1]面试成绩表'!D19:H56,2,0)</f>
        <v>90</v>
      </c>
      <c r="G22" s="13" t="str">
        <f>VLOOKUP(C22,'[1]面试成绩表'!D19:H56,3,0)</f>
        <v>——</v>
      </c>
      <c r="H22" s="14">
        <f>VLOOKUP(C22,'[1]面试成绩表'!D21:H58,4,0)</f>
        <v>90</v>
      </c>
      <c r="I22" s="14">
        <v>66</v>
      </c>
      <c r="J22" s="13">
        <v>2</v>
      </c>
      <c r="K22" s="12"/>
      <c r="IF22" s="1"/>
      <c r="IG22" s="1"/>
      <c r="IH22" s="1"/>
      <c r="II22" s="1"/>
    </row>
    <row r="23" spans="1:243" s="4" customFormat="1" ht="30" customHeight="1">
      <c r="A23" s="12" t="s">
        <v>79</v>
      </c>
      <c r="B23" s="12" t="s">
        <v>80</v>
      </c>
      <c r="C23" s="12" t="s">
        <v>81</v>
      </c>
      <c r="D23" s="12" t="s">
        <v>16</v>
      </c>
      <c r="E23" s="13" t="s">
        <v>82</v>
      </c>
      <c r="F23" s="13">
        <f>VLOOKUP(C23,'[1]面试成绩表'!D21:H58,2,0)</f>
        <v>95.33</v>
      </c>
      <c r="G23" s="13" t="str">
        <f>VLOOKUP(C23,'[1]面试成绩表'!D21:H58,3,0)</f>
        <v>——</v>
      </c>
      <c r="H23" s="14">
        <v>95.33</v>
      </c>
      <c r="I23" s="14">
        <v>74.398</v>
      </c>
      <c r="J23" s="13">
        <v>1</v>
      </c>
      <c r="K23" s="12" t="s">
        <v>18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39" s="1" customFormat="1" ht="30" customHeight="1">
      <c r="A24" s="12" t="s">
        <v>83</v>
      </c>
      <c r="B24" s="12" t="s">
        <v>80</v>
      </c>
      <c r="C24" s="12" t="s">
        <v>84</v>
      </c>
      <c r="D24" s="12" t="s">
        <v>22</v>
      </c>
      <c r="E24" s="13" t="s">
        <v>82</v>
      </c>
      <c r="F24" s="13">
        <f>VLOOKUP(C24,'[1]面试成绩表'!D22:H59,2,0)</f>
        <v>78.67</v>
      </c>
      <c r="G24" s="13" t="str">
        <f>VLOOKUP(C24,'[1]面试成绩表'!D22:H59,3,0)</f>
        <v>——</v>
      </c>
      <c r="H24" s="14">
        <f>VLOOKUP(C24,'[1]面试成绩表'!D24:H61,4,0)</f>
        <v>78.67</v>
      </c>
      <c r="I24" s="14">
        <v>64.402</v>
      </c>
      <c r="J24" s="13">
        <v>2</v>
      </c>
      <c r="K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s="1" customFormat="1" ht="30" customHeight="1">
      <c r="A25" s="12" t="s">
        <v>85</v>
      </c>
      <c r="B25" s="12" t="s">
        <v>86</v>
      </c>
      <c r="C25" s="12" t="s">
        <v>87</v>
      </c>
      <c r="D25" s="12" t="s">
        <v>16</v>
      </c>
      <c r="E25" s="13" t="s">
        <v>88</v>
      </c>
      <c r="F25" s="13">
        <f>VLOOKUP(C25,'[1]面试成绩表'!D24:H61,2,0)</f>
        <v>95.67</v>
      </c>
      <c r="G25" s="13" t="str">
        <f>VLOOKUP(C25,'[1]面试成绩表'!D24:H61,3,0)</f>
        <v>——</v>
      </c>
      <c r="H25" s="14">
        <f>VLOOKUP(C25,'[1]面试成绩表'!D26:H63,4,0)</f>
        <v>95.67</v>
      </c>
      <c r="I25" s="14">
        <v>69.802</v>
      </c>
      <c r="J25" s="13">
        <v>1</v>
      </c>
      <c r="K25" s="12" t="s">
        <v>18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 s="1" customFormat="1" ht="30" customHeight="1">
      <c r="A26" s="12" t="s">
        <v>89</v>
      </c>
      <c r="B26" s="12" t="s">
        <v>86</v>
      </c>
      <c r="C26" s="12" t="s">
        <v>90</v>
      </c>
      <c r="D26" s="12" t="s">
        <v>16</v>
      </c>
      <c r="E26" s="13" t="s">
        <v>71</v>
      </c>
      <c r="F26" s="13">
        <f>VLOOKUP(C26,'[1]面试成绩表'!D25:H62,2,0)</f>
        <v>93</v>
      </c>
      <c r="G26" s="13" t="str">
        <f>VLOOKUP(C26,'[1]面试成绩表'!D25:H62,3,0)</f>
        <v>——</v>
      </c>
      <c r="H26" s="14">
        <f>VLOOKUP(C26,'[1]面试成绩表'!D27:H64,4,0)</f>
        <v>93</v>
      </c>
      <c r="I26" s="14">
        <v>67</v>
      </c>
      <c r="J26" s="13">
        <v>2</v>
      </c>
      <c r="K26" s="12" t="s">
        <v>18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11" s="2" customFormat="1" ht="30" customHeight="1">
      <c r="A27" s="12" t="s">
        <v>91</v>
      </c>
      <c r="B27" s="12" t="s">
        <v>86</v>
      </c>
      <c r="C27" s="12" t="s">
        <v>92</v>
      </c>
      <c r="D27" s="12" t="s">
        <v>22</v>
      </c>
      <c r="E27" s="13" t="s">
        <v>93</v>
      </c>
      <c r="F27" s="13">
        <f>VLOOKUP(C27,'[1]面试成绩表'!D23:H60,2,0)</f>
        <v>80</v>
      </c>
      <c r="G27" s="13" t="str">
        <f>VLOOKUP(C27,'[1]面试成绩表'!D23:H60,3,0)</f>
        <v>——</v>
      </c>
      <c r="H27" s="14">
        <f>VLOOKUP(C27,'[1]面试成绩表'!D25:H62,4,0)</f>
        <v>80</v>
      </c>
      <c r="I27" s="14">
        <v>61.6</v>
      </c>
      <c r="J27" s="13">
        <v>3</v>
      </c>
      <c r="K27" s="12"/>
    </row>
    <row r="28" spans="1:239" s="1" customFormat="1" ht="30" customHeight="1">
      <c r="A28" s="12" t="s">
        <v>94</v>
      </c>
      <c r="B28" s="12" t="s">
        <v>86</v>
      </c>
      <c r="C28" s="12" t="s">
        <v>95</v>
      </c>
      <c r="D28" s="12" t="s">
        <v>22</v>
      </c>
      <c r="E28" s="13" t="s">
        <v>71</v>
      </c>
      <c r="F28" s="13">
        <f>VLOOKUP(C28,'[1]面试成绩表'!D26:H63,2,0)</f>
        <v>83.33</v>
      </c>
      <c r="G28" s="13" t="str">
        <f>VLOOKUP(C28,'[1]面试成绩表'!D26:H63,3,0)</f>
        <v>——</v>
      </c>
      <c r="H28" s="14">
        <f>VLOOKUP(C28,'[1]面试成绩表'!D28:H65,4,0)</f>
        <v>83.33</v>
      </c>
      <c r="I28" s="14">
        <v>61.198</v>
      </c>
      <c r="J28" s="13">
        <v>4</v>
      </c>
      <c r="K28" s="1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 s="1" customFormat="1" ht="30" customHeight="1">
      <c r="A29" s="12" t="s">
        <v>96</v>
      </c>
      <c r="B29" s="12" t="s">
        <v>97</v>
      </c>
      <c r="C29" s="12" t="s">
        <v>98</v>
      </c>
      <c r="D29" s="12" t="s">
        <v>22</v>
      </c>
      <c r="E29" s="13" t="s">
        <v>99</v>
      </c>
      <c r="F29" s="13">
        <f>VLOOKUP(C29,'[1]面试成绩表'!D27:H64,2,0)</f>
        <v>86.33</v>
      </c>
      <c r="G29" s="13">
        <f>VLOOKUP(C29,'[1]面试成绩表'!D27:H64,3,0)</f>
        <v>82</v>
      </c>
      <c r="H29" s="14">
        <f>VLOOKUP(C29,'[1]面试成绩表'!D29:H66,4,0)</f>
        <v>84.598</v>
      </c>
      <c r="I29" s="14">
        <v>73.5588</v>
      </c>
      <c r="J29" s="13">
        <v>1</v>
      </c>
      <c r="K29" s="12" t="s">
        <v>18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 s="1" customFormat="1" ht="30" customHeight="1">
      <c r="A30" s="12" t="s">
        <v>100</v>
      </c>
      <c r="B30" s="12" t="s">
        <v>97</v>
      </c>
      <c r="C30" s="12" t="s">
        <v>101</v>
      </c>
      <c r="D30" s="12" t="s">
        <v>22</v>
      </c>
      <c r="E30" s="13" t="s">
        <v>102</v>
      </c>
      <c r="F30" s="13">
        <f>VLOOKUP(C30,'[1]面试成绩表'!D28:H65,2,0)</f>
        <v>87</v>
      </c>
      <c r="G30" s="13">
        <f>VLOOKUP(C30,'[1]面试成绩表'!D28:H65,3,0)</f>
        <v>81.83</v>
      </c>
      <c r="H30" s="14">
        <f>VLOOKUP(C30,'[1]面试成绩表'!D30:H67,4,0)</f>
        <v>84.932</v>
      </c>
      <c r="I30" s="14">
        <v>70.5592</v>
      </c>
      <c r="J30" s="13">
        <v>2</v>
      </c>
      <c r="K30" s="12" t="s">
        <v>18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11" s="2" customFormat="1" ht="30" customHeight="1">
      <c r="A31" s="12" t="s">
        <v>71</v>
      </c>
      <c r="B31" s="12" t="s">
        <v>97</v>
      </c>
      <c r="C31" s="12" t="s">
        <v>103</v>
      </c>
      <c r="D31" s="12" t="s">
        <v>22</v>
      </c>
      <c r="E31" s="13" t="s">
        <v>43</v>
      </c>
      <c r="F31" s="13">
        <f>VLOOKUP(C31,'[1]面试成绩表'!D30:H67,2,0)</f>
        <v>81.5</v>
      </c>
      <c r="G31" s="13">
        <f>VLOOKUP(C31,'[1]面试成绩表'!D30:H67,3,0)</f>
        <v>52.83</v>
      </c>
      <c r="H31" s="14">
        <v>70.032</v>
      </c>
      <c r="I31" s="14">
        <v>56.0192</v>
      </c>
      <c r="J31" s="13">
        <v>3</v>
      </c>
      <c r="K31" s="12"/>
    </row>
    <row r="32" spans="1:239" s="1" customFormat="1" ht="30" customHeight="1">
      <c r="A32" s="12" t="s">
        <v>104</v>
      </c>
      <c r="B32" s="12" t="s">
        <v>97</v>
      </c>
      <c r="C32" s="12" t="s">
        <v>105</v>
      </c>
      <c r="D32" s="12" t="s">
        <v>16</v>
      </c>
      <c r="E32" s="13" t="s">
        <v>53</v>
      </c>
      <c r="F32" s="13" t="str">
        <f>VLOOKUP(C32,'[1]面试成绩表'!D29:H66,2,0)</f>
        <v>——</v>
      </c>
      <c r="G32" s="13" t="str">
        <f>VLOOKUP(C32,'[1]面试成绩表'!D29:H66,3,0)</f>
        <v>——</v>
      </c>
      <c r="H32" s="14" t="str">
        <f>VLOOKUP(C32,'[1]面试成绩表'!D31:H68,4,0)</f>
        <v>——</v>
      </c>
      <c r="I32" s="14" t="s">
        <v>34</v>
      </c>
      <c r="J32" s="13" t="s">
        <v>34</v>
      </c>
      <c r="K32" s="12" t="s">
        <v>61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79" s="5" customFormat="1" ht="30" customHeight="1">
      <c r="A33" s="12" t="s">
        <v>49</v>
      </c>
      <c r="B33" s="12" t="s">
        <v>106</v>
      </c>
      <c r="C33" s="12" t="s">
        <v>107</v>
      </c>
      <c r="D33" s="12" t="s">
        <v>22</v>
      </c>
      <c r="E33" s="13" t="s">
        <v>108</v>
      </c>
      <c r="F33" s="13">
        <f>VLOOKUP(C33,'[1]面试成绩表'!D31:H68,2,0)</f>
        <v>84.67</v>
      </c>
      <c r="G33" s="13">
        <f>VLOOKUP(C33,'[1]面试成绩表'!D31:H68,3,0)</f>
        <v>83.33</v>
      </c>
      <c r="H33" s="14">
        <f>VLOOKUP(C33,'[1]面试成绩表'!D33:H70,4,0)</f>
        <v>84.134</v>
      </c>
      <c r="I33" s="14">
        <v>68.8804</v>
      </c>
      <c r="J33" s="13">
        <v>1</v>
      </c>
      <c r="K33" s="12" t="s">
        <v>18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17"/>
    </row>
    <row r="34" spans="1:79" s="5" customFormat="1" ht="30" customHeight="1">
      <c r="A34" s="12" t="s">
        <v>88</v>
      </c>
      <c r="B34" s="12" t="s">
        <v>106</v>
      </c>
      <c r="C34" s="12" t="s">
        <v>109</v>
      </c>
      <c r="D34" s="12" t="s">
        <v>16</v>
      </c>
      <c r="E34" s="13" t="s">
        <v>110</v>
      </c>
      <c r="F34" s="13">
        <f>VLOOKUP(C34,'[1]面试成绩表'!D32:H69,2,0)</f>
        <v>81</v>
      </c>
      <c r="G34" s="13">
        <f>VLOOKUP(C34,'[1]面试成绩表'!D32:H69,3,0)</f>
        <v>43.33</v>
      </c>
      <c r="H34" s="14">
        <v>65.932</v>
      </c>
      <c r="I34" s="14">
        <v>57.5592</v>
      </c>
      <c r="J34" s="13">
        <v>2</v>
      </c>
      <c r="K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17"/>
    </row>
    <row r="35" spans="1:11" s="4" customFormat="1" ht="31.5" customHeight="1">
      <c r="A35" s="12" t="s">
        <v>17</v>
      </c>
      <c r="B35" s="12" t="s">
        <v>111</v>
      </c>
      <c r="C35" s="12" t="s">
        <v>112</v>
      </c>
      <c r="D35" s="12" t="s">
        <v>16</v>
      </c>
      <c r="E35" s="13" t="s">
        <v>17</v>
      </c>
      <c r="F35" s="13">
        <f>VLOOKUP(C35,'[1]面试成绩表'!D35:H72,2,0)</f>
        <v>89.83</v>
      </c>
      <c r="G35" s="13" t="str">
        <f>VLOOKUP(C35,'[1]面试成绩表'!D35:H72,3,0)</f>
        <v>——</v>
      </c>
      <c r="H35" s="14">
        <f>VLOOKUP(C35,'[1]面试成绩表'!D37:H74,4,0)</f>
        <v>89.83</v>
      </c>
      <c r="I35" s="14">
        <v>66.698</v>
      </c>
      <c r="J35" s="13">
        <v>1</v>
      </c>
      <c r="K35" s="12" t="s">
        <v>18</v>
      </c>
    </row>
    <row r="36" spans="1:11" s="2" customFormat="1" ht="31.5" customHeight="1">
      <c r="A36" s="12" t="s">
        <v>113</v>
      </c>
      <c r="B36" s="12" t="s">
        <v>111</v>
      </c>
      <c r="C36" s="12" t="s">
        <v>114</v>
      </c>
      <c r="D36" s="12" t="s">
        <v>22</v>
      </c>
      <c r="E36" s="13" t="s">
        <v>93</v>
      </c>
      <c r="F36" s="13">
        <f>VLOOKUP(C36,'[1]面试成绩表'!D33:H70,2,0)</f>
        <v>87.67</v>
      </c>
      <c r="G36" s="13" t="str">
        <f>VLOOKUP(C36,'[1]面试成绩表'!D33:H70,3,0)</f>
        <v>——</v>
      </c>
      <c r="H36" s="14">
        <f>VLOOKUP(C36,'[1]面试成绩表'!D35:H72,4,0)</f>
        <v>87.67</v>
      </c>
      <c r="I36" s="14">
        <v>66.202</v>
      </c>
      <c r="J36" s="13">
        <v>2</v>
      </c>
      <c r="K36" s="12" t="s">
        <v>18</v>
      </c>
    </row>
    <row r="37" spans="1:239" s="1" customFormat="1" ht="31.5" customHeight="1">
      <c r="A37" s="12" t="s">
        <v>93</v>
      </c>
      <c r="B37" s="12" t="s">
        <v>111</v>
      </c>
      <c r="C37" s="12" t="s">
        <v>115</v>
      </c>
      <c r="D37" s="12" t="s">
        <v>22</v>
      </c>
      <c r="E37" s="13" t="s">
        <v>113</v>
      </c>
      <c r="F37" s="13">
        <f>VLOOKUP(C37,'[1]面试成绩表'!D34:H71,2,0)</f>
        <v>88.33</v>
      </c>
      <c r="G37" s="13" t="str">
        <f>VLOOKUP(C37,'[1]面试成绩表'!D34:H71,3,0)</f>
        <v>——</v>
      </c>
      <c r="H37" s="14">
        <f>VLOOKUP(C37,'[1]面试成绩表'!D36:H73,4,0)</f>
        <v>88.33</v>
      </c>
      <c r="I37" s="14">
        <v>66.198</v>
      </c>
      <c r="J37" s="13">
        <v>2</v>
      </c>
      <c r="K37" s="12" t="s">
        <v>18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 s="1" customFormat="1" ht="31.5" customHeight="1">
      <c r="A38" s="12" t="s">
        <v>43</v>
      </c>
      <c r="B38" s="12" t="s">
        <v>111</v>
      </c>
      <c r="C38" s="12" t="s">
        <v>116</v>
      </c>
      <c r="D38" s="12" t="s">
        <v>16</v>
      </c>
      <c r="E38" s="13" t="s">
        <v>17</v>
      </c>
      <c r="F38" s="13">
        <f>VLOOKUP(C38,'[1]面试成绩表'!D36:H73,2,0)</f>
        <v>80.67</v>
      </c>
      <c r="G38" s="13" t="str">
        <f>VLOOKUP(C38,'[1]面试成绩表'!D36:H73,3,0)</f>
        <v>——</v>
      </c>
      <c r="H38" s="14">
        <v>80.67</v>
      </c>
      <c r="I38" s="14">
        <v>61.202</v>
      </c>
      <c r="J38" s="13">
        <v>4</v>
      </c>
      <c r="K38" s="1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11" s="4" customFormat="1" ht="78" customHeight="1">
      <c r="A39" s="20" t="s">
        <v>117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5:10" s="4" customFormat="1" ht="19.5" customHeight="1">
      <c r="E40" s="7"/>
      <c r="F40" s="7"/>
      <c r="G40" s="7"/>
      <c r="H40" s="8"/>
      <c r="I40" s="8"/>
      <c r="J40" s="8"/>
    </row>
    <row r="41" spans="5:10" s="4" customFormat="1" ht="19.5" customHeight="1">
      <c r="E41" s="7"/>
      <c r="F41" s="7"/>
      <c r="G41" s="7"/>
      <c r="H41" s="8"/>
      <c r="I41" s="8"/>
      <c r="J41" s="8"/>
    </row>
    <row r="42" spans="5:10" s="4" customFormat="1" ht="19.5" customHeight="1">
      <c r="E42" s="7"/>
      <c r="F42" s="7"/>
      <c r="G42" s="7"/>
      <c r="H42" s="8"/>
      <c r="I42" s="8"/>
      <c r="J42" s="8"/>
    </row>
    <row r="43" spans="5:10" s="4" customFormat="1" ht="19.5" customHeight="1">
      <c r="E43" s="7"/>
      <c r="F43" s="7"/>
      <c r="G43" s="7"/>
      <c r="H43" s="8"/>
      <c r="I43" s="8"/>
      <c r="J43" s="8"/>
    </row>
    <row r="44" spans="5:10" s="4" customFormat="1" ht="19.5" customHeight="1">
      <c r="E44" s="7"/>
      <c r="F44" s="7"/>
      <c r="G44" s="7"/>
      <c r="H44" s="8"/>
      <c r="I44" s="8"/>
      <c r="J44" s="8"/>
    </row>
    <row r="45" spans="5:10" s="4" customFormat="1" ht="19.5" customHeight="1">
      <c r="E45" s="7"/>
      <c r="F45" s="7"/>
      <c r="G45" s="7"/>
      <c r="H45" s="8"/>
      <c r="I45" s="8"/>
      <c r="J45" s="8"/>
    </row>
    <row r="46" spans="5:10" s="4" customFormat="1" ht="19.5" customHeight="1">
      <c r="E46" s="7"/>
      <c r="F46" s="7"/>
      <c r="G46" s="7"/>
      <c r="H46" s="8"/>
      <c r="I46" s="8"/>
      <c r="J46" s="8"/>
    </row>
    <row r="47" spans="5:10" s="4" customFormat="1" ht="19.5" customHeight="1">
      <c r="E47" s="7"/>
      <c r="F47" s="7"/>
      <c r="G47" s="7"/>
      <c r="H47" s="8"/>
      <c r="I47" s="8"/>
      <c r="J47" s="8"/>
    </row>
    <row r="48" spans="5:10" s="4" customFormat="1" ht="19.5" customHeight="1">
      <c r="E48" s="7"/>
      <c r="F48" s="7"/>
      <c r="G48" s="7"/>
      <c r="H48" s="8"/>
      <c r="I48" s="8"/>
      <c r="J48" s="8"/>
    </row>
    <row r="49" spans="5:10" s="4" customFormat="1" ht="19.5" customHeight="1">
      <c r="E49" s="7"/>
      <c r="F49" s="7"/>
      <c r="G49" s="7"/>
      <c r="H49" s="8"/>
      <c r="I49" s="8"/>
      <c r="J49" s="8"/>
    </row>
    <row r="50" spans="5:10" s="4" customFormat="1" ht="19.5" customHeight="1">
      <c r="E50" s="7"/>
      <c r="F50" s="7"/>
      <c r="G50" s="7"/>
      <c r="H50" s="8"/>
      <c r="I50" s="8"/>
      <c r="J50" s="8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</sheetData>
  <sheetProtection/>
  <mergeCells count="3">
    <mergeCell ref="A1:K1"/>
    <mergeCell ref="A2:K2"/>
    <mergeCell ref="A39:K39"/>
  </mergeCells>
  <printOptions horizontalCentered="1"/>
  <pageMargins left="0.550694444444444" right="0.550694444444444" top="0.747916666666667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zz</cp:lastModifiedBy>
  <dcterms:created xsi:type="dcterms:W3CDTF">2017-03-12T10:08:00Z</dcterms:created>
  <dcterms:modified xsi:type="dcterms:W3CDTF">2017-03-14T01:39:03Z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